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uela_Thimsen\Box\TQM\Temp Doku\Dokumente in Bearbeitung\2022\04_April\QMA_C_1212\Bearbeitung\IC\"/>
    </mc:Choice>
  </mc:AlternateContent>
  <xr:revisionPtr revIDLastSave="0" documentId="8_{3C5AC3BC-D909-4FBD-A4BC-5308D1D3696D}" xr6:coauthVersionLast="31" xr6:coauthVersionMax="31" xr10:uidLastSave="{00000000-0000-0000-0000-000000000000}"/>
  <bookViews>
    <workbookView xWindow="0" yWindow="0" windowWidth="23040" windowHeight="8490" xr2:uid="{00000000-000D-0000-FFFF-FFFF00000000}"/>
  </bookViews>
  <sheets>
    <sheet name="KW xxx" sheetId="1" r:id="rId1"/>
    <sheet name="Beschreibung" sheetId="2" r:id="rId2"/>
  </sheets>
  <definedNames>
    <definedName name="Checkbox">'KW xxx'!$Z$60:$Z$62</definedName>
    <definedName name="Client" comment="Textfield:Project@Project Structure@aXcPLEClient">'KW xxx'!$Q$8</definedName>
    <definedName name="_xlnm.Print_Area" localSheetId="0">'KW xxx'!$A$1:$AA$57</definedName>
    <definedName name="Durchführung">'KW xxx'!$AA$60:$AA$62</definedName>
    <definedName name="Kategorie">'KW xxx'!$Y$60:$Y$68</definedName>
    <definedName name="Leistungsverrechnung">'KW xxx'!$X$60:$X$65</definedName>
    <definedName name="OrderDate" comment="Textfield:Project@Project Structure@aXcPLEOrderDate">'KW xxx'!$Q$7</definedName>
    <definedName name="OrderNumber" comment="Textfield:Project@Project Structure@aXcPLEOrderNo">'KW xxx'!$Q$6</definedName>
    <definedName name="ProjectName" comment="Textfield:Project@Project Structure@Title">'KW xxx'!$F$5</definedName>
    <definedName name="ProjectNumber" comment="Textfield:Project@Project Structure@aXcProjectNumber">'KW xxx'!$Q$4</definedName>
    <definedName name="ServerID" comment="Textfield:Project@Project Structure@aXcPLEServerID">'KW xxx'!$F$8</definedName>
    <definedName name="Serviceleistung">'KW xxx'!$W$60:$W$67</definedName>
  </definedNames>
  <calcPr calcId="179017"/>
</workbook>
</file>

<file path=xl/calcChain.xml><?xml version="1.0" encoding="utf-8"?>
<calcChain xmlns="http://schemas.openxmlformats.org/spreadsheetml/2006/main">
  <c r="C18" i="1" l="1"/>
  <c r="L54" i="1" l="1"/>
  <c r="AD20" i="1" l="1"/>
  <c r="AA20" i="1" s="1"/>
  <c r="AD19" i="1"/>
  <c r="AD18" i="1"/>
  <c r="AB18" i="1" s="1"/>
  <c r="AA19" i="1" l="1"/>
  <c r="AB20" i="1"/>
  <c r="AB19" i="1"/>
  <c r="AA18" i="1"/>
  <c r="G19" i="1"/>
  <c r="AC19" i="1" s="1"/>
  <c r="Z19" i="1" l="1"/>
  <c r="AE19" i="1" s="1"/>
  <c r="G18" i="1"/>
  <c r="Q12" i="1"/>
  <c r="Q14" i="1"/>
  <c r="Q13" i="1"/>
  <c r="G20" i="1"/>
  <c r="B21" i="1"/>
  <c r="C21" i="1" s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D16" i="1"/>
  <c r="AC20" i="1" l="1"/>
  <c r="Z20" i="1"/>
  <c r="W19" i="1"/>
  <c r="B24" i="1"/>
  <c r="C24" i="1" s="1"/>
  <c r="Z18" i="1"/>
  <c r="AE18" i="1" s="1"/>
  <c r="AC18" i="1"/>
  <c r="AD21" i="1"/>
  <c r="AD23" i="1"/>
  <c r="AD22" i="1"/>
  <c r="AE20" i="1" l="1"/>
  <c r="W20" i="1"/>
  <c r="AD26" i="1"/>
  <c r="AC26" i="1" s="1"/>
  <c r="B27" i="1"/>
  <c r="C27" i="1" s="1"/>
  <c r="AD25" i="1"/>
  <c r="AC25" i="1" s="1"/>
  <c r="AD24" i="1"/>
  <c r="AB24" i="1" s="1"/>
  <c r="AA24" i="1" s="1"/>
  <c r="W18" i="1"/>
  <c r="AD29" i="1"/>
  <c r="AD28" i="1"/>
  <c r="AA22" i="1"/>
  <c r="AC22" i="1"/>
  <c r="Z22" i="1"/>
  <c r="W22" i="1" s="1"/>
  <c r="AB22" i="1"/>
  <c r="AA21" i="1"/>
  <c r="AC21" i="1"/>
  <c r="Z21" i="1"/>
  <c r="W21" i="1" s="1"/>
  <c r="AB21" i="1"/>
  <c r="AB23" i="1"/>
  <c r="AA23" i="1"/>
  <c r="AC23" i="1"/>
  <c r="Z23" i="1"/>
  <c r="W23" i="1" s="1"/>
  <c r="Y19" i="1"/>
  <c r="X19" i="1" s="1"/>
  <c r="Y18" i="1"/>
  <c r="Y20" i="1"/>
  <c r="X20" i="1" l="1"/>
  <c r="AA25" i="1"/>
  <c r="AB25" i="1"/>
  <c r="Z25" i="1"/>
  <c r="W25" i="1" s="1"/>
  <c r="Z24" i="1"/>
  <c r="W24" i="1" s="1"/>
  <c r="B30" i="1"/>
  <c r="AD27" i="1"/>
  <c r="AB26" i="1"/>
  <c r="AA26" i="1" s="1"/>
  <c r="AC24" i="1"/>
  <c r="Z26" i="1"/>
  <c r="W26" i="1" s="1"/>
  <c r="X18" i="1"/>
  <c r="AD32" i="1"/>
  <c r="Z32" i="1" s="1"/>
  <c r="W32" i="1" s="1"/>
  <c r="Z27" i="1"/>
  <c r="W27" i="1" s="1"/>
  <c r="AC28" i="1"/>
  <c r="AB28" i="1"/>
  <c r="AA28" i="1" s="1"/>
  <c r="Z28" i="1"/>
  <c r="W28" i="1" s="1"/>
  <c r="AC29" i="1"/>
  <c r="Z29" i="1"/>
  <c r="W29" i="1" s="1"/>
  <c r="AB29" i="1"/>
  <c r="AA29" i="1" s="1"/>
  <c r="AE25" i="1"/>
  <c r="Y25" i="1"/>
  <c r="AE22" i="1"/>
  <c r="Y22" i="1"/>
  <c r="AE23" i="1"/>
  <c r="Y23" i="1"/>
  <c r="AE21" i="1"/>
  <c r="Y21" i="1"/>
  <c r="AE24" i="1" l="1"/>
  <c r="Y24" i="1"/>
  <c r="X24" i="1" s="1"/>
  <c r="Y26" i="1"/>
  <c r="AA27" i="1"/>
  <c r="AC27" i="1"/>
  <c r="AB27" i="1" s="1"/>
  <c r="C30" i="1"/>
  <c r="B33" i="1"/>
  <c r="AD30" i="1"/>
  <c r="AD31" i="1"/>
  <c r="AE26" i="1"/>
  <c r="AA32" i="1"/>
  <c r="AC32" i="1"/>
  <c r="AB32" i="1" s="1"/>
  <c r="X22" i="1"/>
  <c r="X23" i="1"/>
  <c r="X25" i="1"/>
  <c r="AE28" i="1"/>
  <c r="Y28" i="1"/>
  <c r="X21" i="1"/>
  <c r="AE29" i="1"/>
  <c r="Y29" i="1"/>
  <c r="AE27" i="1"/>
  <c r="Y27" i="1"/>
  <c r="AE32" i="1"/>
  <c r="Y32" i="1"/>
  <c r="AD38" i="1"/>
  <c r="AD37" i="1"/>
  <c r="AD36" i="1"/>
  <c r="X26" i="1" l="1"/>
  <c r="AC31" i="1"/>
  <c r="AB31" i="1" s="1"/>
  <c r="AA31" i="1" s="1"/>
  <c r="Z31" i="1"/>
  <c r="Z30" i="1"/>
  <c r="AC30" i="1"/>
  <c r="AB30" i="1" s="1"/>
  <c r="AA30" i="1" s="1"/>
  <c r="C33" i="1"/>
  <c r="B36" i="1"/>
  <c r="C36" i="1" s="1"/>
  <c r="AD34" i="1"/>
  <c r="AD35" i="1"/>
  <c r="AD33" i="1"/>
  <c r="X32" i="1"/>
  <c r="X29" i="1"/>
  <c r="X28" i="1"/>
  <c r="X27" i="1"/>
  <c r="AA38" i="1"/>
  <c r="AC38" i="1"/>
  <c r="AB38" i="1" s="1"/>
  <c r="Z38" i="1"/>
  <c r="W38" i="1" s="1"/>
  <c r="AA37" i="1"/>
  <c r="AC37" i="1"/>
  <c r="Z37" i="1"/>
  <c r="W37" i="1" s="1"/>
  <c r="AB37" i="1"/>
  <c r="AA36" i="1"/>
  <c r="Z36" i="1"/>
  <c r="W36" i="1"/>
  <c r="AC36" i="1"/>
  <c r="AB36" i="1" s="1"/>
  <c r="AB34" i="1" l="1"/>
  <c r="AA34" i="1" s="1"/>
  <c r="Z34" i="1"/>
  <c r="AC34" i="1"/>
  <c r="W30" i="1"/>
  <c r="AE30" i="1"/>
  <c r="Y30" i="1"/>
  <c r="AC35" i="1"/>
  <c r="AB35" i="1" s="1"/>
  <c r="AA35" i="1" s="1"/>
  <c r="Z35" i="1"/>
  <c r="W31" i="1"/>
  <c r="AE31" i="1"/>
  <c r="Y31" i="1"/>
  <c r="Z33" i="1"/>
  <c r="W33" i="1" s="1"/>
  <c r="AC33" i="1"/>
  <c r="AB33" i="1" s="1"/>
  <c r="AA33" i="1" s="1"/>
  <c r="AE38" i="1"/>
  <c r="Y38" i="1"/>
  <c r="AE37" i="1"/>
  <c r="Y37" i="1"/>
  <c r="AE36" i="1"/>
  <c r="Y36" i="1"/>
  <c r="X36" i="1" l="1"/>
  <c r="AE33" i="1"/>
  <c r="Y33" i="1"/>
  <c r="W34" i="1"/>
  <c r="AE34" i="1"/>
  <c r="Y34" i="1"/>
  <c r="W35" i="1"/>
  <c r="AE35" i="1"/>
  <c r="Y35" i="1"/>
  <c r="X30" i="1"/>
  <c r="X31" i="1"/>
  <c r="X38" i="1"/>
  <c r="X37" i="1"/>
  <c r="X33" i="1" l="1"/>
  <c r="X35" i="1"/>
  <c r="X34" i="1"/>
  <c r="G16" i="1" s="1"/>
  <c r="Q43" i="1" l="1"/>
  <c r="G39" i="1"/>
  <c r="K43" i="1"/>
  <c r="E43" i="1"/>
  <c r="N43" i="1"/>
  <c r="H43" i="1"/>
  <c r="T4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Frank_Mirschberger</author>
    <author>Susanna Gräwe</author>
    <author>Sabine Ender</author>
  </authors>
  <commentList>
    <comment ref="B6" authorId="0" shapeId="0" xr:uid="{00000000-0006-0000-0000-000001000000}">
      <text>
        <r>
          <rPr>
            <sz val="8"/>
            <color indexed="81"/>
            <rFont val="Tahoma"/>
            <family val="2"/>
          </rPr>
          <t xml:space="preserve">
Angaben speziell für Serviceeinsatz.
</t>
        </r>
      </text>
    </comment>
    <comment ref="J6" authorId="0" shapeId="0" xr:uid="{00000000-0006-0000-0000-000002000000}">
      <text>
        <r>
          <rPr>
            <sz val="8"/>
            <color indexed="81"/>
            <rFont val="Tahoma"/>
            <family val="2"/>
          </rPr>
          <t xml:space="preserve">
Bestellart: Z.B. per FAX, per Emaill, telefonisch
</t>
        </r>
      </text>
    </comment>
    <comment ref="Q12" authorId="0" shapeId="0" xr:uid="{00000000-0006-0000-0000-000003000000}">
      <text>
        <r>
          <rPr>
            <sz val="8"/>
            <color indexed="81"/>
            <rFont val="Tahoma"/>
            <family val="2"/>
          </rPr>
          <t xml:space="preserve">
Vorbelegt mit "Anreise nach". Editierbar
</t>
        </r>
      </text>
    </comment>
    <comment ref="Q13" authorId="0" shapeId="0" xr:uid="{00000000-0006-0000-0000-000004000000}">
      <text>
        <r>
          <rPr>
            <sz val="8"/>
            <color indexed="81"/>
            <rFont val="Tahoma"/>
            <family val="2"/>
          </rPr>
          <t xml:space="preserve">
Vorbelegt mit "Anreise von". Editierbar
</t>
        </r>
      </text>
    </comment>
    <comment ref="Q14" authorId="0" shapeId="0" xr:uid="{00000000-0006-0000-0000-000005000000}">
      <text>
        <r>
          <rPr>
            <sz val="8"/>
            <color indexed="81"/>
            <rFont val="Tahoma"/>
            <family val="2"/>
          </rPr>
          <t xml:space="preserve">
Vorbelegt mit "Wegstrecke Anreise". Editierbar
</t>
        </r>
      </text>
    </comment>
    <comment ref="A18" authorId="1" shapeId="0" xr:uid="{00000000-0006-0000-0000-000006000000}">
      <text>
        <r>
          <rPr>
            <b/>
            <sz val="12"/>
            <color indexed="81"/>
            <rFont val="Tahoma"/>
            <family val="2"/>
          </rPr>
          <t>Feiertag bitte mit "x" kennzeichnen!</t>
        </r>
      </text>
    </comment>
    <comment ref="B18" authorId="1" shapeId="0" xr:uid="{00000000-0006-0000-0000-000007000000}">
      <text>
        <r>
          <rPr>
            <b/>
            <sz val="12"/>
            <color indexed="81"/>
            <rFont val="Tahoma"/>
            <family val="2"/>
          </rPr>
          <t xml:space="preserve">Datum hier ändern!
</t>
        </r>
      </text>
    </comment>
    <comment ref="D18" authorId="2" shapeId="0" xr:uid="{00000000-0006-0000-0000-000008000000}">
      <text>
        <r>
          <rPr>
            <sz val="9"/>
            <color indexed="81"/>
            <rFont val="Segoe UI"/>
            <family val="2"/>
          </rPr>
          <t>Bitte je eine Zeile für Tag- und Nachtstunden ausfüllen (siehe Stundenaufteilung) 
Gilt nicht für Samstage, Sonntage oder Feiertag</t>
        </r>
      </text>
    </comment>
    <comment ref="D21" authorId="2" shapeId="0" xr:uid="{00000000-0006-0000-0000-000009000000}">
      <text>
        <r>
          <rPr>
            <sz val="9"/>
            <color indexed="81"/>
            <rFont val="Segoe UI"/>
            <family val="2"/>
          </rPr>
          <t>Bitte je eine Zeile für Tag- und Nachtstunden ausfüllen (siehe Stundenaufteilung) 
Gilt nicht für Samstage, Sonntage oder Feiertag</t>
        </r>
      </text>
    </comment>
    <comment ref="D24" authorId="2" shapeId="0" xr:uid="{00000000-0006-0000-0000-00000A000000}">
      <text>
        <r>
          <rPr>
            <sz val="9"/>
            <color indexed="81"/>
            <rFont val="Segoe UI"/>
            <family val="2"/>
          </rPr>
          <t>Bitte je eine Zeile für Tag- und Nachtstunden ausfüllen (siehe Stundenaufteilung) 
Gilt nicht für Samstage, Sonntage oder Feiertag</t>
        </r>
      </text>
    </comment>
    <comment ref="D27" authorId="2" shapeId="0" xr:uid="{00000000-0006-0000-0000-00000B000000}">
      <text>
        <r>
          <rPr>
            <sz val="9"/>
            <color indexed="81"/>
            <rFont val="Segoe UI"/>
            <family val="2"/>
          </rPr>
          <t>Bitte je eine Zeile für Tag- und Nachtstunden ausfüllen (siehe Stundenaufteilung) 
Gilt nicht für Samstage, Sonntage oder Feiertag</t>
        </r>
      </text>
    </comment>
    <comment ref="D30" authorId="2" shapeId="0" xr:uid="{00000000-0006-0000-0000-00000C000000}">
      <text>
        <r>
          <rPr>
            <sz val="9"/>
            <color indexed="81"/>
            <rFont val="Segoe UI"/>
            <family val="2"/>
          </rPr>
          <t>Bitte je eine Zeile für Tag- und Nachtstunden ausfüllen (siehe Stundenaufteilung) 
Gilt nicht für Samstage, Sonntage oder Feiertag</t>
        </r>
      </text>
    </comment>
    <comment ref="D33" authorId="2" shapeId="0" xr:uid="{00000000-0006-0000-0000-00000D000000}">
      <text>
        <r>
          <rPr>
            <sz val="9"/>
            <color indexed="81"/>
            <rFont val="Segoe UI"/>
            <family val="2"/>
          </rPr>
          <t>Bitte je eine Zeile für Tag- und Nachtstunden ausfüllen (siehe Stundenaufteilung) 
Gilt nicht für Samstage, Sonntage oder Feiertag</t>
        </r>
      </text>
    </comment>
    <comment ref="D36" authorId="2" shapeId="0" xr:uid="{00000000-0006-0000-0000-00000E000000}">
      <text>
        <r>
          <rPr>
            <sz val="9"/>
            <color indexed="81"/>
            <rFont val="Segoe UI"/>
            <family val="2"/>
          </rPr>
          <t>Bitte je eine Zeile für Tag- und Nachtstunden ausfüllen (siehe Stundenaufteilung) 
Gilt nicht für Samstage, Sonntage oder Feiertag</t>
        </r>
      </text>
    </comment>
    <comment ref="E42" authorId="2" shapeId="0" xr:uid="{00000000-0006-0000-0000-00000F000000}">
      <text>
        <r>
          <rPr>
            <b/>
            <sz val="9"/>
            <color indexed="81"/>
            <rFont val="Segoe UI"/>
            <family val="2"/>
          </rPr>
          <t>Tagstunden</t>
        </r>
      </text>
    </comment>
  </commentList>
</comments>
</file>

<file path=xl/sharedStrings.xml><?xml version="1.0" encoding="utf-8"?>
<sst xmlns="http://schemas.openxmlformats.org/spreadsheetml/2006/main" count="133" uniqueCount="124">
  <si>
    <t>Date</t>
  </si>
  <si>
    <t>Total</t>
  </si>
  <si>
    <t>Pause</t>
  </si>
  <si>
    <t>Nacht</t>
  </si>
  <si>
    <t>Sonntag</t>
  </si>
  <si>
    <t>Feiertag</t>
  </si>
  <si>
    <t>Serviceleistung</t>
  </si>
  <si>
    <t>Leistungsverrechnung</t>
  </si>
  <si>
    <t>Kategorie</t>
  </si>
  <si>
    <t>Fehleranlyse &amp; Behebung</t>
  </si>
  <si>
    <t>Projektierungsunterstützung</t>
  </si>
  <si>
    <t>Stundenkontingent Servicevertrag</t>
  </si>
  <si>
    <t>Consulting</t>
  </si>
  <si>
    <t>Gewährleistung</t>
  </si>
  <si>
    <t>Sonstiges</t>
  </si>
  <si>
    <t>Ckeckbox</t>
  </si>
  <si>
    <t>X</t>
  </si>
  <si>
    <t>Troubleshooting</t>
  </si>
  <si>
    <t>Project support</t>
  </si>
  <si>
    <t>Other</t>
  </si>
  <si>
    <t>Quota of hours service contract</t>
  </si>
  <si>
    <t>Warranty</t>
  </si>
  <si>
    <t>Limit</t>
  </si>
  <si>
    <t>Regiestunden</t>
  </si>
  <si>
    <t>Pauschal</t>
  </si>
  <si>
    <t>Limited</t>
  </si>
  <si>
    <t>Package</t>
  </si>
  <si>
    <t>Inbetriebnahme</t>
  </si>
  <si>
    <t>Service hours: consultant / advisor for logistics and MES / facilitator</t>
  </si>
  <si>
    <t>Commissioning</t>
  </si>
  <si>
    <t>Wartung</t>
  </si>
  <si>
    <t>Maintenance</t>
  </si>
  <si>
    <t>Time and effort</t>
  </si>
  <si>
    <t>Durchführung</t>
  </si>
  <si>
    <t>On site</t>
  </si>
  <si>
    <t>by remote control / phone / email</t>
  </si>
  <si>
    <t>Vor Ort</t>
  </si>
  <si>
    <t>Per Fernzugriff / Telefonisch / Email</t>
  </si>
  <si>
    <t>Schulung</t>
  </si>
  <si>
    <t>Training</t>
  </si>
  <si>
    <t>Commisioning hours: consultant / advisor for logistics and MES / facilitator</t>
  </si>
  <si>
    <t>Service hours: Software Developer / commissioning engineer process control</t>
  </si>
  <si>
    <t>Service hours: Database-/ network specialist / project manager, PLS specialist</t>
  </si>
  <si>
    <t>Commisioning hours: Software Developer / commissioning engineer process control</t>
  </si>
  <si>
    <t>Commisioning hours: Database-/ network specialist / project manager, PLS specialist</t>
  </si>
  <si>
    <t xml:space="preserve">Feiertag </t>
  </si>
  <si>
    <t>von</t>
  </si>
  <si>
    <t>bis</t>
  </si>
  <si>
    <t>Kommentar</t>
  </si>
  <si>
    <t xml:space="preserve">Stundenaufteilung </t>
  </si>
  <si>
    <t xml:space="preserve">Reisezeit </t>
  </si>
  <si>
    <r>
      <rPr>
        <b/>
        <sz val="9"/>
        <rFont val="Arial"/>
        <family val="2"/>
      </rPr>
      <t>Serviceeinsatz/Inbetriebnahme</t>
    </r>
    <r>
      <rPr>
        <sz val="9"/>
        <rFont val="Arial"/>
        <family val="2"/>
      </rPr>
      <t xml:space="preserve">     </t>
    </r>
  </si>
  <si>
    <t>Unterschrift:</t>
  </si>
  <si>
    <t>für den Kunden</t>
  </si>
  <si>
    <t>Auftraggeber</t>
  </si>
  <si>
    <t>Datum</t>
  </si>
  <si>
    <t xml:space="preserve">für ProLeiT </t>
  </si>
  <si>
    <t xml:space="preserve">Auftragnehmer </t>
  </si>
  <si>
    <t>Projektierungsstunde im Haus: I/O-Prüfer /  Junior Projektingenieur</t>
  </si>
  <si>
    <t>Projektierungsstunde im Haus:  Projektingenieur / Inbetriebsetzer Prozeßleittechnik</t>
  </si>
  <si>
    <t>Projektierungsstunde im Haus:  Consulter / Berater für Logistik und MES / Schulungsleiter</t>
  </si>
  <si>
    <t>Inbetriebnahmestunde außer Haus:   I/O-Prüfer /  Junior Projektingenieur</t>
  </si>
  <si>
    <t>Inbetriebnahmestunde außer Haus:  Projektingenieur / Inbetriebsetzer Prozeßleittechnik</t>
  </si>
  <si>
    <t>Inbetriebnahmestunde außer Haus:  Datenbank-/Netzwerkspezialist/ Projektleiter, SPS-Spezialist</t>
  </si>
  <si>
    <t>Inbetriebnahmestunde außer Haus:  Consulter / Berater für Logistik und MES / Schulungsleiter</t>
  </si>
  <si>
    <t>Pause wenn Nachtarbeit</t>
  </si>
  <si>
    <t>Error</t>
  </si>
  <si>
    <t>Spezialtage</t>
  </si>
  <si>
    <t>ACHTUNG</t>
  </si>
  <si>
    <t>Pause bei Tagarbeit</t>
  </si>
  <si>
    <r>
      <t xml:space="preserve">8-18:00 Uhr </t>
    </r>
    <r>
      <rPr>
        <b/>
        <sz val="10"/>
        <rFont val="Arial"/>
        <family val="2"/>
      </rPr>
      <t>Tag inklPause</t>
    </r>
  </si>
  <si>
    <t xml:space="preserve">Samstag </t>
  </si>
  <si>
    <t>reine Arbeitszeit bei Samstag,Sonntag und Feiertag</t>
  </si>
  <si>
    <t>In Spezialtage sind Formelbezuege zur jeweils ersten Zeile des Tages, also 17,20,23 usw !!!!</t>
  </si>
  <si>
    <t>Projektierungsstunde im Haus:  gemäß Kundenvereinbarung</t>
  </si>
  <si>
    <t>Inbetriebnahmestunde außer Haus: gemäß Kundenvereinbarung</t>
  </si>
  <si>
    <t>Projektierungsstunde im Haus:  Datenbank-/Netzwerkspezialist/ Projektleiter, SPS-Spezialist</t>
  </si>
  <si>
    <t>Service hours: according to customer agreement</t>
  </si>
  <si>
    <t>Commisioning hours: according to customer agreement</t>
  </si>
  <si>
    <t>Name des Auftraggebers in Druckbuchstaben</t>
  </si>
  <si>
    <t>Name des Auftragnehmers in Druckbuchstaben</t>
  </si>
  <si>
    <t>Für Samstage, Sonntage und Feiertage gilt diese Regelung nicht.</t>
  </si>
  <si>
    <t xml:space="preserve">Für jeden Tag stehen 3 Zeilen zur Verfügung. </t>
  </si>
  <si>
    <t>Die Pausenzeiten sind ab sofort in die richtige Zeile (Tag oder Nacht) einzutragen.</t>
  </si>
  <si>
    <t>Beispiel richtiger Eintrag:</t>
  </si>
  <si>
    <t>Beispiel falscher Eintrag:</t>
  </si>
  <si>
    <t>Es kommt ebenfalls eine Fehlermeldung (mit Hinweis auf Zeile), wenn die Pausenzeit länger ist, als die Arbeitszeit.</t>
  </si>
  <si>
    <t>Beschreibung zum Ausfüllen des Stundenzettels</t>
  </si>
  <si>
    <t xml:space="preserve">Die Tag- und Nachtstunden müssen einzeln ausgefüllt werden, sonst kommt eine Fehlermeldung (mit Hinweis auf die Zeile). </t>
  </si>
  <si>
    <t>In Zeile 41 ist die Stundenaufteilung aufgeführt.</t>
  </si>
  <si>
    <r>
      <rPr>
        <b/>
        <sz val="8"/>
        <rFont val="Arial"/>
        <family val="2"/>
      </rPr>
      <t>KW:</t>
    </r>
    <r>
      <rPr>
        <sz val="8"/>
        <rFont val="Arial"/>
        <family val="2"/>
      </rPr>
      <t xml:space="preserve">
</t>
    </r>
    <r>
      <rPr>
        <i/>
        <sz val="8"/>
        <rFont val="Arial"/>
        <family val="2"/>
      </rPr>
      <t>CW:</t>
    </r>
  </si>
  <si>
    <r>
      <t xml:space="preserve">Bitte unterschreiben und zurück an den </t>
    </r>
    <r>
      <rPr>
        <b/>
        <sz val="10"/>
        <rFont val="Arial"/>
        <family val="2"/>
      </rPr>
      <t xml:space="preserve">Absender.
</t>
    </r>
    <r>
      <rPr>
        <i/>
        <sz val="10"/>
        <rFont val="Arial"/>
        <family val="2"/>
      </rPr>
      <t/>
    </r>
  </si>
  <si>
    <r>
      <rPr>
        <b/>
        <sz val="8"/>
        <rFont val="Arial"/>
        <family val="2"/>
      </rPr>
      <t>wird fortgesetz</t>
    </r>
    <r>
      <rPr>
        <sz val="8"/>
        <rFont val="Arial"/>
        <family val="2"/>
      </rPr>
      <t>t</t>
    </r>
  </si>
  <si>
    <t>ist abgeschlossen: Abnahme wurde noch nicht erteilt.</t>
  </si>
  <si>
    <t>ist abgeschlossen: Die genannten Leistungen wurden ordnungsgemäß erbracht und die Abnahme wird mit der Unterschrift durch den Auftraggeber bestätigt.</t>
  </si>
  <si>
    <t>QMA C 12.12</t>
  </si>
  <si>
    <r>
      <t>Stundennachweis /</t>
    </r>
    <r>
      <rPr>
        <sz val="14"/>
        <rFont val="Arial"/>
        <family val="2"/>
      </rPr>
      <t xml:space="preserve"> </t>
    </r>
    <r>
      <rPr>
        <b/>
        <sz val="14"/>
        <rFont val="Arial"/>
        <family val="2"/>
      </rPr>
      <t>Abnahmeprotokoll</t>
    </r>
    <r>
      <rPr>
        <b/>
        <i/>
        <sz val="14"/>
        <rFont val="Verdana"/>
        <family val="2"/>
      </rPr>
      <t/>
    </r>
  </si>
  <si>
    <t>Durchführung:</t>
  </si>
  <si>
    <t>Anreise Datum:</t>
  </si>
  <si>
    <t>Anreise von</t>
  </si>
  <si>
    <t>Anreise nach</t>
  </si>
  <si>
    <t>Wegstrecke [km]</t>
  </si>
  <si>
    <r>
      <t>Leistung:</t>
    </r>
    <r>
      <rPr>
        <sz val="8"/>
        <rFont val="Verdana"/>
        <family val="2"/>
      </rPr>
      <t/>
    </r>
  </si>
  <si>
    <t>Projektbezeichnung:</t>
  </si>
  <si>
    <t>Stundensatz:</t>
  </si>
  <si>
    <t>Verrechnung:</t>
  </si>
  <si>
    <t>Anlage:</t>
  </si>
  <si>
    <t>Projektnummer</t>
  </si>
  <si>
    <t>Bearbeiter (ProLeiT):</t>
  </si>
  <si>
    <t>Bestellnummer (Bestellart):</t>
  </si>
  <si>
    <t>Vertrag/Servicevertrag/AB vom:</t>
  </si>
  <si>
    <t>Auftraggeber:</t>
  </si>
  <si>
    <t>Abreise Datum:</t>
  </si>
  <si>
    <t>Abreise von</t>
  </si>
  <si>
    <t>Abreise nach</t>
  </si>
  <si>
    <t>Samstagsarbeit</t>
  </si>
  <si>
    <t>Sonntagsarbeit</t>
  </si>
  <si>
    <t>Feiertagsarbeit</t>
  </si>
  <si>
    <t>-&gt; Nachtstunden</t>
  </si>
  <si>
    <t>-&gt; Tagstunden</t>
  </si>
  <si>
    <t>-&gt; Samstag, Sonntag oder Feiertag</t>
  </si>
  <si>
    <t>ab 8:00 bis 18.00 Uhr</t>
  </si>
  <si>
    <t>ab 18.00 bis 8.00 Uhr</t>
  </si>
  <si>
    <t>Rev. 20/04-22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</si>
</sst>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1]_-;\-* #,##0.00\ [$€-1]_-;_-* &quot;-&quot;??\ [$€-1]_-"/>
    <numFmt numFmtId="165" formatCode="dddd"/>
  </numFmts>
  <fonts count="2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i/>
      <sz val="14"/>
      <name val="Verdana"/>
      <family val="2"/>
    </font>
    <font>
      <b/>
      <sz val="10"/>
      <name val="Arial"/>
      <family val="2"/>
    </font>
    <font>
      <sz val="8"/>
      <name val="Verdana"/>
      <family val="2"/>
    </font>
    <font>
      <sz val="8"/>
      <color indexed="81"/>
      <name val="Tahoma"/>
      <family val="2"/>
    </font>
    <font>
      <b/>
      <sz val="12"/>
      <color indexed="81"/>
      <name val="Tahoma"/>
      <family val="2"/>
    </font>
    <font>
      <i/>
      <sz val="8"/>
      <name val="Arial"/>
      <family val="2"/>
    </font>
    <font>
      <i/>
      <sz val="10"/>
      <name val="Arial"/>
      <family val="2"/>
    </font>
    <font>
      <b/>
      <sz val="9"/>
      <color indexed="81"/>
      <name val="Segoe UI"/>
      <family val="2"/>
    </font>
    <font>
      <sz val="10"/>
      <color theme="1"/>
      <name val="Arial"/>
      <family val="2"/>
    </font>
    <font>
      <sz val="12"/>
      <color rgb="FFFF0000"/>
      <name val="Arial"/>
      <family val="2"/>
    </font>
    <font>
      <b/>
      <sz val="14"/>
      <name val="Arial"/>
      <family val="2"/>
    </font>
    <font>
      <sz val="9"/>
      <color indexed="81"/>
      <name val="Segoe UI"/>
      <family val="2"/>
    </font>
    <font>
      <b/>
      <sz val="36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  <bgColor indexed="43"/>
      </patternFill>
    </fill>
  </fills>
  <borders count="6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6">
    <xf numFmtId="0" fontId="0" fillId="0" borderId="0" xfId="0"/>
    <xf numFmtId="0" fontId="2" fillId="0" borderId="0" xfId="0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left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horizontal="left"/>
    </xf>
    <xf numFmtId="0" fontId="5" fillId="0" borderId="0" xfId="0" applyFont="1" applyFill="1" applyAlignment="1" applyProtection="1">
      <alignment horizontal="left"/>
    </xf>
    <xf numFmtId="0" fontId="4" fillId="2" borderId="0" xfId="0" applyFont="1" applyFill="1" applyAlignment="1" applyProtection="1">
      <alignment horizontal="left"/>
    </xf>
    <xf numFmtId="0" fontId="4" fillId="0" borderId="0" xfId="0" applyFont="1" applyFill="1" applyAlignment="1" applyProtection="1">
      <alignment horizontal="left"/>
    </xf>
    <xf numFmtId="0" fontId="4" fillId="0" borderId="0" xfId="0" applyFont="1" applyAlignment="1" applyProtection="1">
      <alignment horizontal="left"/>
    </xf>
    <xf numFmtId="0" fontId="4" fillId="2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left"/>
    </xf>
    <xf numFmtId="9" fontId="4" fillId="0" borderId="0" xfId="0" applyNumberFormat="1" applyFont="1" applyBorder="1" applyAlignment="1" applyProtection="1">
      <alignment horizontal="center"/>
    </xf>
    <xf numFmtId="2" fontId="6" fillId="0" borderId="0" xfId="0" applyNumberFormat="1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left"/>
    </xf>
    <xf numFmtId="0" fontId="7" fillId="0" borderId="0" xfId="0" applyFont="1" applyAlignment="1" applyProtection="1">
      <alignment horizontal="left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vertical="center"/>
    </xf>
    <xf numFmtId="0" fontId="8" fillId="0" borderId="0" xfId="0" applyFont="1" applyFill="1" applyAlignment="1" applyProtection="1">
      <alignment horizontal="left"/>
    </xf>
    <xf numFmtId="0" fontId="8" fillId="0" borderId="0" xfId="0" applyFont="1" applyAlignment="1" applyProtection="1">
      <alignment horizontal="left"/>
    </xf>
    <xf numFmtId="49" fontId="9" fillId="0" borderId="0" xfId="0" applyNumberFormat="1" applyFont="1" applyBorder="1" applyAlignment="1" applyProtection="1">
      <alignment horizontal="left"/>
    </xf>
    <xf numFmtId="49" fontId="8" fillId="0" borderId="0" xfId="0" applyNumberFormat="1" applyFont="1" applyAlignment="1" applyProtection="1">
      <alignment horizontal="left" wrapText="1"/>
    </xf>
    <xf numFmtId="0" fontId="8" fillId="0" borderId="0" xfId="0" applyFont="1" applyBorder="1" applyAlignment="1" applyProtection="1">
      <alignment horizontal="left"/>
    </xf>
    <xf numFmtId="4" fontId="8" fillId="0" borderId="0" xfId="0" applyNumberFormat="1" applyFont="1" applyAlignment="1" applyProtection="1">
      <alignment horizontal="left"/>
    </xf>
    <xf numFmtId="0" fontId="8" fillId="2" borderId="0" xfId="0" applyFont="1" applyFill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20" fontId="12" fillId="0" borderId="2" xfId="0" applyNumberFormat="1" applyFont="1" applyFill="1" applyBorder="1" applyAlignment="1" applyProtection="1">
      <alignment horizontal="center" vertical="center"/>
    </xf>
    <xf numFmtId="2" fontId="12" fillId="0" borderId="0" xfId="0" applyNumberFormat="1" applyFont="1" applyBorder="1" applyAlignment="1" applyProtection="1">
      <alignment horizontal="right" vertical="top"/>
    </xf>
    <xf numFmtId="2" fontId="12" fillId="0" borderId="0" xfId="0" applyNumberFormat="1" applyFont="1" applyBorder="1" applyAlignment="1" applyProtection="1">
      <alignment horizontal="center" vertical="top"/>
    </xf>
    <xf numFmtId="0" fontId="12" fillId="0" borderId="0" xfId="0" applyFont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0" xfId="0" applyFont="1" applyFill="1" applyAlignment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0" fontId="2" fillId="2" borderId="0" xfId="0" applyFont="1" applyFill="1" applyAlignment="1" applyProtection="1">
      <alignment horizontal="left"/>
    </xf>
    <xf numFmtId="0" fontId="2" fillId="0" borderId="0" xfId="0" applyFont="1" applyFill="1" applyAlignment="1" applyProtection="1">
      <alignment horizontal="left"/>
    </xf>
    <xf numFmtId="0" fontId="3" fillId="0" borderId="0" xfId="0" applyFont="1" applyFill="1" applyBorder="1" applyAlignment="1" applyProtection="1">
      <alignment horizontal="center" vertical="top"/>
    </xf>
    <xf numFmtId="0" fontId="10" fillId="0" borderId="0" xfId="0" applyFont="1" applyFill="1" applyBorder="1" applyAlignment="1" applyProtection="1">
      <alignment horizontal="left" vertical="top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 applyProtection="1">
      <alignment vertical="center"/>
    </xf>
    <xf numFmtId="0" fontId="10" fillId="0" borderId="10" xfId="0" applyFont="1" applyFill="1" applyBorder="1" applyAlignment="1">
      <alignment vertical="center"/>
    </xf>
    <xf numFmtId="0" fontId="16" fillId="0" borderId="0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horizontal="left" vertical="center"/>
    </xf>
    <xf numFmtId="0" fontId="17" fillId="0" borderId="0" xfId="0" applyFont="1" applyFill="1" applyAlignment="1" applyProtection="1">
      <alignment horizontal="left"/>
    </xf>
    <xf numFmtId="0" fontId="16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2" fontId="12" fillId="0" borderId="4" xfId="0" applyNumberFormat="1" applyFont="1" applyFill="1" applyBorder="1" applyAlignment="1" applyProtection="1">
      <alignment horizontal="center" vertical="center"/>
      <protection locked="0"/>
    </xf>
    <xf numFmtId="20" fontId="12" fillId="0" borderId="3" xfId="0" applyNumberFormat="1" applyFont="1" applyFill="1" applyBorder="1" applyAlignment="1" applyProtection="1">
      <alignment horizontal="center" vertical="center"/>
      <protection locked="0"/>
    </xf>
    <xf numFmtId="2" fontId="12" fillId="0" borderId="17" xfId="0" applyNumberFormat="1" applyFont="1" applyFill="1" applyBorder="1" applyAlignment="1" applyProtection="1">
      <alignment horizontal="center" vertical="center"/>
      <protection locked="0"/>
    </xf>
    <xf numFmtId="2" fontId="12" fillId="0" borderId="18" xfId="0" applyNumberFormat="1" applyFont="1" applyFill="1" applyBorder="1" applyAlignment="1" applyProtection="1">
      <alignment horizontal="center" vertical="center"/>
      <protection locked="0"/>
    </xf>
    <xf numFmtId="9" fontId="19" fillId="0" borderId="0" xfId="0" applyNumberFormat="1" applyFont="1" applyBorder="1" applyAlignment="1" applyProtection="1"/>
    <xf numFmtId="0" fontId="19" fillId="0" borderId="0" xfId="0" applyFont="1" applyAlignment="1" applyProtection="1">
      <alignment vertical="center"/>
    </xf>
    <xf numFmtId="2" fontId="1" fillId="0" borderId="3" xfId="0" applyNumberFormat="1" applyFont="1" applyFill="1" applyBorder="1" applyAlignment="1" applyProtection="1">
      <alignment horizontal="left"/>
    </xf>
    <xf numFmtId="0" fontId="20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left"/>
    </xf>
    <xf numFmtId="0" fontId="1" fillId="0" borderId="3" xfId="0" applyFont="1" applyFill="1" applyBorder="1" applyAlignment="1" applyProtection="1">
      <alignment horizontal="left"/>
    </xf>
    <xf numFmtId="0" fontId="10" fillId="0" borderId="0" xfId="0" applyFont="1" applyFill="1" applyBorder="1" applyAlignment="1" applyProtection="1">
      <alignment horizontal="left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2" fontId="12" fillId="0" borderId="42" xfId="0" applyNumberFormat="1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 applyAlignment="1" applyProtection="1">
      <alignment horizontal="left" vertical="center"/>
    </xf>
    <xf numFmtId="0" fontId="19" fillId="0" borderId="0" xfId="0" applyFont="1" applyBorder="1" applyAlignment="1">
      <alignment horizontal="left"/>
    </xf>
    <xf numFmtId="0" fontId="10" fillId="0" borderId="11" xfId="0" applyFont="1" applyFill="1" applyBorder="1" applyAlignment="1" applyProtection="1">
      <alignment horizontal="left" vertical="center" wrapText="1"/>
    </xf>
    <xf numFmtId="49" fontId="2" fillId="0" borderId="0" xfId="0" applyNumberFormat="1" applyFont="1" applyFill="1" applyBorder="1" applyAlignment="1" applyProtection="1">
      <alignment horizontal="left" vertical="center"/>
      <protection locked="0"/>
    </xf>
    <xf numFmtId="0" fontId="10" fillId="0" borderId="0" xfId="0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horizontal="left" vertical="top" wrapText="1"/>
    </xf>
    <xf numFmtId="0" fontId="1" fillId="0" borderId="0" xfId="0" applyNumberFormat="1" applyFont="1" applyFill="1" applyBorder="1" applyAlignment="1" applyProtection="1">
      <alignment horizontal="left" vertical="center"/>
    </xf>
    <xf numFmtId="2" fontId="1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>
      <alignment horizontal="left"/>
    </xf>
    <xf numFmtId="0" fontId="2" fillId="0" borderId="9" xfId="0" applyFont="1" applyFill="1" applyBorder="1" applyAlignment="1" applyProtection="1">
      <alignment vertical="top" wrapText="1"/>
    </xf>
    <xf numFmtId="0" fontId="2" fillId="2" borderId="0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9" fontId="2" fillId="0" borderId="15" xfId="0" applyNumberFormat="1" applyFont="1" applyBorder="1" applyAlignment="1" applyProtection="1">
      <alignment vertical="center"/>
    </xf>
    <xf numFmtId="2" fontId="1" fillId="0" borderId="19" xfId="0" applyNumberFormat="1" applyFont="1" applyFill="1" applyBorder="1" applyAlignment="1" applyProtection="1">
      <alignment horizontal="left"/>
    </xf>
    <xf numFmtId="0" fontId="1" fillId="0" borderId="0" xfId="0" applyFont="1" applyFill="1" applyAlignment="1" applyProtection="1">
      <alignment horizontal="left"/>
    </xf>
    <xf numFmtId="20" fontId="1" fillId="3" borderId="2" xfId="0" applyNumberFormat="1" applyFont="1" applyFill="1" applyBorder="1" applyAlignment="1" applyProtection="1">
      <alignment horizontal="center" vertical="center"/>
      <protection locked="0"/>
    </xf>
    <xf numFmtId="49" fontId="1" fillId="3" borderId="12" xfId="0" applyNumberFormat="1" applyFont="1" applyFill="1" applyBorder="1" applyAlignment="1" applyProtection="1">
      <alignment vertical="top" wrapText="1"/>
      <protection locked="0"/>
    </xf>
    <xf numFmtId="2" fontId="1" fillId="0" borderId="4" xfId="0" applyNumberFormat="1" applyFont="1" applyFill="1" applyBorder="1" applyAlignment="1" applyProtection="1">
      <alignment horizontal="center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2" fontId="1" fillId="0" borderId="20" xfId="0" applyNumberFormat="1" applyFont="1" applyFill="1" applyBorder="1" applyAlignment="1" applyProtection="1">
      <alignment horizontal="center" vertical="center"/>
    </xf>
    <xf numFmtId="0" fontId="1" fillId="2" borderId="0" xfId="0" applyFont="1" applyFill="1" applyAlignment="1" applyProtection="1">
      <alignment horizontal="left"/>
    </xf>
    <xf numFmtId="20" fontId="1" fillId="0" borderId="3" xfId="0" applyNumberFormat="1" applyFont="1" applyFill="1" applyBorder="1" applyAlignment="1" applyProtection="1">
      <alignment horizontal="center" vertical="center"/>
      <protection locked="0"/>
    </xf>
    <xf numFmtId="49" fontId="1" fillId="3" borderId="0" xfId="0" applyNumberFormat="1" applyFont="1" applyFill="1" applyBorder="1" applyAlignment="1" applyProtection="1">
      <alignment vertical="top" wrapText="1"/>
      <protection locked="0"/>
    </xf>
    <xf numFmtId="20" fontId="1" fillId="0" borderId="16" xfId="0" applyNumberFormat="1" applyFont="1" applyFill="1" applyBorder="1" applyAlignment="1" applyProtection="1">
      <alignment horizontal="center" vertical="center"/>
      <protection locked="0"/>
    </xf>
    <xf numFmtId="49" fontId="1" fillId="3" borderId="14" xfId="0" applyNumberFormat="1" applyFont="1" applyFill="1" applyBorder="1" applyAlignment="1" applyProtection="1">
      <alignment vertical="top" wrapText="1"/>
      <protection locked="0"/>
    </xf>
    <xf numFmtId="20" fontId="1" fillId="3" borderId="5" xfId="0" applyNumberFormat="1" applyFont="1" applyFill="1" applyBorder="1" applyAlignment="1" applyProtection="1">
      <alignment horizontal="center" vertical="center"/>
      <protection locked="0"/>
    </xf>
    <xf numFmtId="49" fontId="1" fillId="3" borderId="13" xfId="0" applyNumberFormat="1" applyFont="1" applyFill="1" applyBorder="1" applyAlignment="1" applyProtection="1">
      <alignment vertical="top" wrapText="1"/>
      <protection locked="0"/>
    </xf>
    <xf numFmtId="49" fontId="1" fillId="3" borderId="12" xfId="0" quotePrefix="1" applyNumberFormat="1" applyFont="1" applyFill="1" applyBorder="1" applyAlignment="1" applyProtection="1">
      <alignment vertical="top" wrapText="1"/>
      <protection locked="0"/>
    </xf>
    <xf numFmtId="0" fontId="1" fillId="2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left"/>
    </xf>
    <xf numFmtId="9" fontId="1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12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vertical="top"/>
    </xf>
    <xf numFmtId="0" fontId="2" fillId="0" borderId="0" xfId="0" applyFont="1" applyFill="1" applyBorder="1" applyAlignment="1" applyProtection="1">
      <alignment horizontal="left" vertical="top" wrapText="1"/>
    </xf>
    <xf numFmtId="0" fontId="1" fillId="0" borderId="0" xfId="0" applyFont="1" applyAlignment="1"/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horizontal="left" wrapText="1"/>
    </xf>
    <xf numFmtId="0" fontId="1" fillId="0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horizontal="left" vertical="center"/>
    </xf>
    <xf numFmtId="0" fontId="1" fillId="0" borderId="0" xfId="0" applyFont="1"/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12" fillId="0" borderId="10" xfId="0" applyFont="1" applyBorder="1" applyAlignment="1" applyProtection="1">
      <alignment vertical="center"/>
    </xf>
    <xf numFmtId="0" fontId="19" fillId="2" borderId="0" xfId="0" applyFont="1" applyFill="1" applyBorder="1" applyAlignment="1" applyProtection="1">
      <alignment horizontal="left" vertical="center"/>
    </xf>
    <xf numFmtId="0" fontId="2" fillId="0" borderId="40" xfId="0" applyFont="1" applyFill="1" applyBorder="1" applyAlignment="1" applyProtection="1">
      <alignment vertical="top" wrapText="1"/>
    </xf>
    <xf numFmtId="20" fontId="12" fillId="3" borderId="44" xfId="0" applyNumberFormat="1" applyFont="1" applyFill="1" applyBorder="1" applyAlignment="1" applyProtection="1">
      <alignment horizontal="center" vertical="center"/>
      <protection locked="0"/>
    </xf>
    <xf numFmtId="20" fontId="12" fillId="3" borderId="5" xfId="0" applyNumberFormat="1" applyFont="1" applyFill="1" applyBorder="1" applyAlignment="1" applyProtection="1">
      <alignment horizontal="center" vertical="center"/>
      <protection locked="0"/>
    </xf>
    <xf numFmtId="14" fontId="12" fillId="0" borderId="10" xfId="0" applyNumberFormat="1" applyFont="1" applyBorder="1" applyAlignment="1" applyProtection="1">
      <alignment vertical="center"/>
    </xf>
    <xf numFmtId="20" fontId="12" fillId="3" borderId="9" xfId="0" applyNumberFormat="1" applyFont="1" applyFill="1" applyBorder="1" applyAlignment="1" applyProtection="1">
      <alignment horizontal="center" vertical="center"/>
      <protection locked="0"/>
    </xf>
    <xf numFmtId="20" fontId="12" fillId="0" borderId="16" xfId="0" applyNumberFormat="1" applyFont="1" applyFill="1" applyBorder="1" applyAlignment="1" applyProtection="1">
      <alignment horizontal="center" vertical="center"/>
      <protection locked="0"/>
    </xf>
    <xf numFmtId="20" fontId="12" fillId="3" borderId="50" xfId="0" applyNumberFormat="1" applyFont="1" applyFill="1" applyBorder="1" applyAlignment="1" applyProtection="1">
      <alignment horizontal="center" vertical="center"/>
      <protection locked="0"/>
    </xf>
    <xf numFmtId="20" fontId="12" fillId="3" borderId="51" xfId="0" applyNumberFormat="1" applyFont="1" applyFill="1" applyBorder="1" applyAlignment="1" applyProtection="1">
      <alignment horizontal="center" vertical="center"/>
      <protection locked="0"/>
    </xf>
    <xf numFmtId="20" fontId="12" fillId="0" borderId="52" xfId="0" applyNumberFormat="1" applyFont="1" applyFill="1" applyBorder="1" applyAlignment="1" applyProtection="1">
      <alignment horizontal="center" vertical="center"/>
      <protection locked="0"/>
    </xf>
    <xf numFmtId="20" fontId="12" fillId="0" borderId="53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quotePrefix="1" applyFont="1"/>
    <xf numFmtId="2" fontId="12" fillId="0" borderId="43" xfId="0" applyNumberFormat="1" applyFont="1" applyBorder="1" applyAlignment="1" applyProtection="1">
      <alignment horizontal="center" vertical="center"/>
    </xf>
    <xf numFmtId="2" fontId="12" fillId="0" borderId="49" xfId="0" applyNumberFormat="1" applyFont="1" applyBorder="1" applyAlignment="1" applyProtection="1">
      <alignment horizontal="center" vertical="center"/>
    </xf>
    <xf numFmtId="0" fontId="23" fillId="0" borderId="3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right" vertical="center"/>
    </xf>
    <xf numFmtId="0" fontId="1" fillId="0" borderId="0" xfId="0" applyFont="1" applyBorder="1" applyAlignment="1">
      <alignment horizontal="right" vertical="center"/>
    </xf>
    <xf numFmtId="49" fontId="2" fillId="3" borderId="22" xfId="0" applyNumberFormat="1" applyFont="1" applyFill="1" applyBorder="1" applyAlignment="1" applyProtection="1">
      <alignment horizontal="left" vertical="center" wrapText="1"/>
      <protection locked="0"/>
    </xf>
    <xf numFmtId="49" fontId="2" fillId="3" borderId="27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22" xfId="0" applyFont="1" applyFill="1" applyBorder="1" applyAlignment="1" applyProtection="1">
      <alignment horizontal="left" vertical="center" wrapText="1"/>
    </xf>
    <xf numFmtId="0" fontId="10" fillId="0" borderId="23" xfId="0" applyFont="1" applyFill="1" applyBorder="1" applyAlignment="1" applyProtection="1">
      <alignment horizontal="left" vertical="center" wrapText="1"/>
    </xf>
    <xf numFmtId="0" fontId="10" fillId="0" borderId="6" xfId="0" applyFont="1" applyBorder="1" applyAlignment="1" applyProtection="1">
      <alignment horizontal="center" vertical="center" wrapText="1"/>
    </xf>
    <xf numFmtId="0" fontId="10" fillId="0" borderId="7" xfId="0" applyFont="1" applyBorder="1" applyAlignment="1" applyProtection="1">
      <alignment horizontal="center" vertical="center" wrapText="1"/>
    </xf>
    <xf numFmtId="0" fontId="10" fillId="0" borderId="8" xfId="0" applyFont="1" applyBorder="1" applyAlignment="1" applyProtection="1">
      <alignment horizontal="center" vertical="center" wrapText="1"/>
    </xf>
    <xf numFmtId="49" fontId="1" fillId="3" borderId="28" xfId="0" applyNumberFormat="1" applyFont="1" applyFill="1" applyBorder="1" applyAlignment="1" applyProtection="1">
      <alignment horizontal="left" vertical="top" wrapText="1"/>
      <protection locked="0"/>
    </xf>
    <xf numFmtId="49" fontId="1" fillId="3" borderId="29" xfId="0" applyNumberFormat="1" applyFont="1" applyFill="1" applyBorder="1" applyAlignment="1" applyProtection="1">
      <alignment horizontal="left" vertical="top" wrapText="1"/>
      <protection locked="0"/>
    </xf>
    <xf numFmtId="49" fontId="1" fillId="3" borderId="30" xfId="0" applyNumberFormat="1" applyFont="1" applyFill="1" applyBorder="1" applyAlignment="1" applyProtection="1">
      <alignment horizontal="left" vertical="top" wrapText="1"/>
      <protection locked="0"/>
    </xf>
    <xf numFmtId="49" fontId="1" fillId="3" borderId="31" xfId="0" applyNumberFormat="1" applyFont="1" applyFill="1" applyBorder="1" applyAlignment="1" applyProtection="1">
      <alignment horizontal="left" vertical="top" wrapText="1"/>
      <protection locked="0"/>
    </xf>
    <xf numFmtId="49" fontId="1" fillId="3" borderId="0" xfId="0" applyNumberFormat="1" applyFont="1" applyFill="1" applyBorder="1" applyAlignment="1" applyProtection="1">
      <alignment horizontal="left" vertical="top" wrapText="1"/>
      <protection locked="0"/>
    </xf>
    <xf numFmtId="49" fontId="1" fillId="3" borderId="32" xfId="0" applyNumberFormat="1" applyFont="1" applyFill="1" applyBorder="1" applyAlignment="1" applyProtection="1">
      <alignment horizontal="left" vertical="top" wrapText="1"/>
      <protection locked="0"/>
    </xf>
    <xf numFmtId="49" fontId="1" fillId="3" borderId="33" xfId="0" applyNumberFormat="1" applyFont="1" applyFill="1" applyBorder="1" applyAlignment="1" applyProtection="1">
      <alignment horizontal="left" vertical="top" wrapText="1"/>
      <protection locked="0"/>
    </xf>
    <xf numFmtId="49" fontId="1" fillId="3" borderId="15" xfId="0" applyNumberFormat="1" applyFont="1" applyFill="1" applyBorder="1" applyAlignment="1" applyProtection="1">
      <alignment horizontal="left" vertical="top" wrapText="1"/>
      <protection locked="0"/>
    </xf>
    <xf numFmtId="49" fontId="1" fillId="3" borderId="34" xfId="0" applyNumberFormat="1" applyFont="1" applyFill="1" applyBorder="1" applyAlignment="1" applyProtection="1">
      <alignment horizontal="left" vertical="top" wrapText="1"/>
      <protection locked="0"/>
    </xf>
    <xf numFmtId="0" fontId="2" fillId="4" borderId="23" xfId="0" applyNumberFormat="1" applyFont="1" applyFill="1" applyBorder="1" applyAlignment="1" applyProtection="1">
      <alignment horizontal="left" vertical="center" wrapText="1"/>
      <protection locked="0"/>
    </xf>
    <xf numFmtId="9" fontId="2" fillId="0" borderId="15" xfId="0" applyNumberFormat="1" applyFont="1" applyBorder="1" applyAlignment="1" applyProtection="1">
      <alignment horizontal="left" vertical="center"/>
    </xf>
    <xf numFmtId="2" fontId="1" fillId="0" borderId="16" xfId="1" applyNumberFormat="1" applyFont="1" applyBorder="1" applyAlignment="1" applyProtection="1">
      <alignment horizontal="center" vertical="center"/>
    </xf>
    <xf numFmtId="0" fontId="1" fillId="0" borderId="16" xfId="1" applyNumberFormat="1" applyFont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left" vertical="center" wrapText="1"/>
    </xf>
    <xf numFmtId="2" fontId="12" fillId="0" borderId="9" xfId="0" applyNumberFormat="1" applyFont="1" applyBorder="1" applyAlignment="1" applyProtection="1">
      <alignment horizontal="right" vertical="top"/>
    </xf>
    <xf numFmtId="2" fontId="12" fillId="0" borderId="40" xfId="0" applyNumberFormat="1" applyFont="1" applyBorder="1" applyAlignment="1" applyProtection="1">
      <alignment horizontal="right" vertical="top"/>
    </xf>
    <xf numFmtId="0" fontId="10" fillId="0" borderId="19" xfId="0" applyFont="1" applyBorder="1" applyAlignment="1" applyProtection="1">
      <alignment horizontal="center" vertical="center" wrapText="1"/>
    </xf>
    <xf numFmtId="0" fontId="10" fillId="0" borderId="59" xfId="0" applyFont="1" applyBorder="1" applyAlignment="1" applyProtection="1">
      <alignment horizontal="center" vertical="center" wrapText="1"/>
    </xf>
    <xf numFmtId="0" fontId="10" fillId="0" borderId="52" xfId="0" applyFont="1" applyBorder="1" applyAlignment="1" applyProtection="1">
      <alignment horizontal="center" vertical="center" wrapText="1"/>
    </xf>
    <xf numFmtId="2" fontId="1" fillId="0" borderId="60" xfId="1" applyNumberFormat="1" applyFont="1" applyBorder="1" applyAlignment="1" applyProtection="1">
      <alignment horizontal="center" vertical="center"/>
    </xf>
    <xf numFmtId="2" fontId="1" fillId="0" borderId="61" xfId="1" applyNumberFormat="1" applyFont="1" applyBorder="1" applyAlignment="1" applyProtection="1">
      <alignment horizontal="center" vertical="center"/>
    </xf>
    <xf numFmtId="2" fontId="1" fillId="0" borderId="53" xfId="1" applyNumberFormat="1" applyFont="1" applyBorder="1" applyAlignment="1" applyProtection="1">
      <alignment horizontal="center" vertical="center"/>
    </xf>
    <xf numFmtId="0" fontId="12" fillId="2" borderId="54" xfId="0" applyFont="1" applyFill="1" applyBorder="1" applyAlignment="1" applyProtection="1">
      <alignment horizontal="center" vertical="center"/>
    </xf>
    <xf numFmtId="0" fontId="12" fillId="2" borderId="55" xfId="0" applyFont="1" applyFill="1" applyBorder="1" applyAlignment="1" applyProtection="1">
      <alignment horizontal="center" vertical="center"/>
    </xf>
    <xf numFmtId="0" fontId="12" fillId="2" borderId="56" xfId="0" applyFont="1" applyFill="1" applyBorder="1" applyAlignment="1" applyProtection="1">
      <alignment horizontal="center" vertical="center"/>
    </xf>
    <xf numFmtId="0" fontId="25" fillId="0" borderId="3" xfId="0" applyFont="1" applyFill="1" applyBorder="1" applyAlignment="1" applyProtection="1">
      <alignment horizontal="center" vertical="center" wrapText="1"/>
    </xf>
    <xf numFmtId="0" fontId="10" fillId="0" borderId="35" xfId="0" applyFont="1" applyFill="1" applyBorder="1" applyAlignment="1" applyProtection="1">
      <alignment horizontal="left" vertical="center" wrapText="1"/>
    </xf>
    <xf numFmtId="14" fontId="2" fillId="4" borderId="23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25" xfId="0" applyFont="1" applyFill="1" applyBorder="1" applyAlignment="1" applyProtection="1">
      <alignment horizontal="left" vertical="center" wrapText="1"/>
    </xf>
    <xf numFmtId="14" fontId="2" fillId="4" borderId="25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26" xfId="0" applyFont="1" applyFill="1" applyBorder="1" applyAlignment="1" applyProtection="1">
      <alignment horizontal="left" vertical="center" wrapText="1"/>
    </xf>
    <xf numFmtId="0" fontId="24" fillId="0" borderId="3" xfId="0" applyFont="1" applyFill="1" applyBorder="1" applyAlignment="1" applyProtection="1">
      <alignment horizontal="center" vertical="center" wrapText="1"/>
    </xf>
    <xf numFmtId="0" fontId="21" fillId="0" borderId="3" xfId="0" applyFont="1" applyFill="1" applyBorder="1" applyAlignment="1" applyProtection="1">
      <alignment horizontal="center" vertical="center" wrapText="1"/>
    </xf>
    <xf numFmtId="49" fontId="2" fillId="4" borderId="23" xfId="0" applyNumberFormat="1" applyFont="1" applyFill="1" applyBorder="1" applyAlignment="1" applyProtection="1">
      <alignment horizontal="left" vertical="center" wrapText="1"/>
      <protection locked="0"/>
    </xf>
    <xf numFmtId="14" fontId="1" fillId="3" borderId="45" xfId="0" applyNumberFormat="1" applyFont="1" applyFill="1" applyBorder="1" applyAlignment="1" applyProtection="1">
      <alignment horizontal="center" vertical="center"/>
      <protection locked="0"/>
    </xf>
    <xf numFmtId="14" fontId="1" fillId="3" borderId="46" xfId="0" applyNumberFormat="1" applyFont="1" applyFill="1" applyBorder="1" applyAlignment="1" applyProtection="1">
      <alignment horizontal="center" vertical="center"/>
      <protection locked="0"/>
    </xf>
    <xf numFmtId="14" fontId="1" fillId="3" borderId="47" xfId="0" applyNumberFormat="1" applyFont="1" applyFill="1" applyBorder="1" applyAlignment="1" applyProtection="1">
      <alignment horizontal="center" vertical="center"/>
      <protection locked="0"/>
    </xf>
    <xf numFmtId="14" fontId="12" fillId="2" borderId="2" xfId="0" applyNumberFormat="1" applyFont="1" applyFill="1" applyBorder="1" applyAlignment="1" applyProtection="1">
      <alignment horizontal="center" vertical="center" textRotation="90"/>
    </xf>
    <xf numFmtId="0" fontId="12" fillId="2" borderId="44" xfId="0" applyFont="1" applyFill="1" applyBorder="1" applyAlignment="1" applyProtection="1">
      <alignment horizontal="center" vertical="center" textRotation="90"/>
    </xf>
    <xf numFmtId="0" fontId="12" fillId="2" borderId="48" xfId="0" applyFont="1" applyFill="1" applyBorder="1" applyAlignment="1" applyProtection="1">
      <alignment horizontal="center" vertical="center" textRotation="90"/>
    </xf>
    <xf numFmtId="0" fontId="2" fillId="0" borderId="22" xfId="0" applyNumberFormat="1" applyFont="1" applyFill="1" applyBorder="1" applyAlignment="1" applyProtection="1">
      <alignment horizontal="left" vertical="center" wrapText="1"/>
      <protection locked="0"/>
    </xf>
    <xf numFmtId="0" fontId="2" fillId="0" borderId="27" xfId="0" applyNumberFormat="1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Alignment="1" applyProtection="1">
      <alignment horizontal="center" textRotation="90" wrapText="1"/>
    </xf>
    <xf numFmtId="0" fontId="1" fillId="2" borderId="15" xfId="0" applyFont="1" applyFill="1" applyBorder="1" applyAlignment="1" applyProtection="1">
      <alignment horizontal="center" textRotation="90" wrapText="1"/>
    </xf>
    <xf numFmtId="14" fontId="2" fillId="4" borderId="38" xfId="0" applyNumberFormat="1" applyFont="1" applyFill="1" applyBorder="1" applyAlignment="1" applyProtection="1">
      <alignment horizontal="left" vertical="center" wrapText="1"/>
      <protection locked="0"/>
    </xf>
    <xf numFmtId="0" fontId="2" fillId="0" borderId="23" xfId="0" applyNumberFormat="1" applyFont="1" applyFill="1" applyBorder="1" applyAlignment="1" applyProtection="1">
      <alignment horizontal="left" vertical="center" wrapText="1"/>
      <protection locked="0"/>
    </xf>
    <xf numFmtId="0" fontId="2" fillId="0" borderId="24" xfId="0" applyNumberFormat="1" applyFont="1" applyFill="1" applyBorder="1" applyAlignment="1" applyProtection="1">
      <alignment horizontal="left" vertical="center" wrapText="1"/>
      <protection locked="0"/>
    </xf>
    <xf numFmtId="14" fontId="12" fillId="3" borderId="2" xfId="0" applyNumberFormat="1" applyFont="1" applyFill="1" applyBorder="1" applyAlignment="1" applyProtection="1">
      <alignment horizontal="center" vertical="center" textRotation="90"/>
      <protection locked="0"/>
    </xf>
    <xf numFmtId="14" fontId="12" fillId="3" borderId="44" xfId="0" applyNumberFormat="1" applyFont="1" applyFill="1" applyBorder="1" applyAlignment="1" applyProtection="1">
      <alignment horizontal="center" vertical="center" textRotation="90"/>
      <protection locked="0"/>
    </xf>
    <xf numFmtId="14" fontId="12" fillId="3" borderId="48" xfId="0" applyNumberFormat="1" applyFont="1" applyFill="1" applyBorder="1" applyAlignment="1" applyProtection="1">
      <alignment horizontal="center" vertical="center" textRotation="90"/>
      <protection locked="0"/>
    </xf>
    <xf numFmtId="0" fontId="10" fillId="0" borderId="37" xfId="0" applyFont="1" applyFill="1" applyBorder="1" applyAlignment="1" applyProtection="1">
      <alignment horizontal="left" vertical="center" wrapText="1"/>
    </xf>
    <xf numFmtId="0" fontId="10" fillId="0" borderId="38" xfId="0" applyFont="1" applyFill="1" applyBorder="1" applyAlignment="1" applyProtection="1">
      <alignment horizontal="left" vertical="center" wrapText="1"/>
    </xf>
    <xf numFmtId="0" fontId="1" fillId="0" borderId="0" xfId="0" applyNumberFormat="1" applyFont="1" applyFill="1" applyBorder="1" applyAlignment="1" applyProtection="1">
      <alignment horizontal="left" vertical="center"/>
    </xf>
    <xf numFmtId="17" fontId="10" fillId="0" borderId="40" xfId="0" applyNumberFormat="1" applyFont="1" applyFill="1" applyBorder="1" applyAlignment="1" applyProtection="1">
      <alignment horizontal="center" vertical="center"/>
    </xf>
    <xf numFmtId="0" fontId="10" fillId="0" borderId="41" xfId="0" applyNumberFormat="1" applyFont="1" applyFill="1" applyBorder="1" applyAlignment="1" applyProtection="1">
      <alignment horizontal="center" vertical="center"/>
    </xf>
    <xf numFmtId="0" fontId="10" fillId="0" borderId="21" xfId="0" applyFont="1" applyFill="1" applyBorder="1" applyAlignment="1" applyProtection="1">
      <alignment horizontal="left" vertical="center" wrapText="1"/>
    </xf>
    <xf numFmtId="0" fontId="2" fillId="4" borderId="22" xfId="0" applyNumberFormat="1" applyFont="1" applyFill="1" applyBorder="1" applyAlignment="1" applyProtection="1">
      <alignment horizontal="left" vertical="center" wrapText="1"/>
      <protection locked="0"/>
    </xf>
    <xf numFmtId="14" fontId="2" fillId="4" borderId="36" xfId="0" applyNumberFormat="1" applyFont="1" applyFill="1" applyBorder="1" applyAlignment="1" applyProtection="1">
      <alignment horizontal="left" vertical="center" wrapText="1"/>
      <protection locked="0"/>
    </xf>
    <xf numFmtId="49" fontId="1" fillId="4" borderId="25" xfId="0" applyNumberFormat="1" applyFont="1" applyFill="1" applyBorder="1" applyAlignment="1" applyProtection="1">
      <alignment horizontal="left" vertical="center" wrapText="1"/>
      <protection locked="0"/>
    </xf>
    <xf numFmtId="49" fontId="1" fillId="4" borderId="36" xfId="0" applyNumberFormat="1" applyFont="1" applyFill="1" applyBorder="1" applyAlignment="1" applyProtection="1">
      <alignment horizontal="left" vertical="center" wrapText="1"/>
      <protection locked="0"/>
    </xf>
    <xf numFmtId="14" fontId="2" fillId="4" borderId="39" xfId="0" applyNumberFormat="1" applyFont="1" applyFill="1" applyBorder="1" applyAlignment="1" applyProtection="1">
      <alignment horizontal="left" vertical="center" wrapText="1"/>
      <protection locked="0"/>
    </xf>
    <xf numFmtId="49" fontId="2" fillId="4" borderId="22" xfId="0" applyNumberFormat="1" applyFont="1" applyFill="1" applyBorder="1" applyAlignment="1" applyProtection="1">
      <alignment horizontal="left" vertical="center" wrapText="1"/>
      <protection locked="0"/>
    </xf>
    <xf numFmtId="49" fontId="2" fillId="3" borderId="23" xfId="0" applyNumberFormat="1" applyFont="1" applyFill="1" applyBorder="1" applyAlignment="1" applyProtection="1">
      <alignment horizontal="left" vertical="center" wrapText="1"/>
      <protection locked="0"/>
    </xf>
    <xf numFmtId="49" fontId="2" fillId="3" borderId="24" xfId="0" applyNumberFormat="1" applyFont="1" applyFill="1" applyBorder="1" applyAlignment="1" applyProtection="1">
      <alignment horizontal="left" vertical="center" wrapText="1"/>
      <protection locked="0"/>
    </xf>
    <xf numFmtId="14" fontId="2" fillId="4" borderId="23" xfId="0" applyNumberFormat="1" applyFont="1" applyFill="1" applyBorder="1" applyAlignment="1" applyProtection="1">
      <alignment vertical="center" wrapText="1"/>
      <protection locked="0"/>
    </xf>
    <xf numFmtId="14" fontId="2" fillId="4" borderId="24" xfId="0" applyNumberFormat="1" applyFont="1" applyFill="1" applyBorder="1" applyAlignment="1" applyProtection="1">
      <alignment vertical="center" wrapText="1"/>
      <protection locked="0"/>
    </xf>
    <xf numFmtId="49" fontId="2" fillId="4" borderId="24" xfId="0" applyNumberFormat="1" applyFont="1" applyFill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wrapText="1"/>
    </xf>
    <xf numFmtId="2" fontId="1" fillId="0" borderId="58" xfId="1" applyNumberFormat="1" applyFont="1" applyBorder="1" applyAlignment="1" applyProtection="1">
      <alignment horizontal="center" vertical="center"/>
    </xf>
    <xf numFmtId="0" fontId="1" fillId="3" borderId="16" xfId="1" applyNumberFormat="1" applyFont="1" applyFill="1" applyBorder="1" applyAlignment="1" applyProtection="1">
      <alignment horizontal="center" vertical="center"/>
      <protection locked="0"/>
    </xf>
    <xf numFmtId="0" fontId="1" fillId="3" borderId="18" xfId="1" applyNumberFormat="1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 applyProtection="1">
      <alignment horizontal="left" vertical="top" wrapText="1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9" fillId="2" borderId="0" xfId="0" applyFont="1" applyFill="1" applyBorder="1" applyAlignment="1" applyProtection="1">
      <alignment horizontal="left" vertical="center"/>
    </xf>
    <xf numFmtId="0" fontId="19" fillId="0" borderId="0" xfId="0" applyFont="1" applyBorder="1" applyAlignment="1">
      <alignment horizontal="left"/>
    </xf>
    <xf numFmtId="0" fontId="1" fillId="0" borderId="0" xfId="0" applyFont="1" applyAlignment="1"/>
    <xf numFmtId="2" fontId="12" fillId="0" borderId="15" xfId="0" applyNumberFormat="1" applyFont="1" applyBorder="1" applyAlignment="1" applyProtection="1">
      <alignment horizontal="center" vertical="top"/>
    </xf>
    <xf numFmtId="2" fontId="12" fillId="0" borderId="34" xfId="0" applyNumberFormat="1" applyFont="1" applyBorder="1" applyAlignment="1" applyProtection="1">
      <alignment horizontal="center" vertical="top"/>
    </xf>
    <xf numFmtId="0" fontId="10" fillId="0" borderId="57" xfId="0" applyFont="1" applyBorder="1" applyAlignment="1" applyProtection="1">
      <alignment horizontal="center" vertical="center" wrapText="1"/>
    </xf>
    <xf numFmtId="0" fontId="10" fillId="0" borderId="3" xfId="0" applyFont="1" applyBorder="1" applyAlignment="1" applyProtection="1">
      <alignment horizontal="center" vertical="center" wrapText="1"/>
    </xf>
    <xf numFmtId="165" fontId="12" fillId="2" borderId="49" xfId="0" applyNumberFormat="1" applyFont="1" applyFill="1" applyBorder="1" applyAlignment="1" applyProtection="1">
      <alignment horizontal="center" vertical="center" textRotation="90"/>
    </xf>
    <xf numFmtId="0" fontId="2" fillId="0" borderId="13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10" fillId="0" borderId="13" xfId="0" applyFont="1" applyFill="1" applyBorder="1" applyAlignment="1" applyProtection="1">
      <alignment horizontal="left" vertical="center" wrapText="1"/>
    </xf>
    <xf numFmtId="2" fontId="10" fillId="0" borderId="3" xfId="0" applyNumberFormat="1" applyFont="1" applyBorder="1" applyAlignment="1" applyProtection="1">
      <alignment horizontal="center" vertical="center" wrapText="1"/>
    </xf>
    <xf numFmtId="2" fontId="10" fillId="0" borderId="17" xfId="0" applyNumberFormat="1" applyFont="1" applyBorder="1" applyAlignment="1" applyProtection="1">
      <alignment horizontal="center" vertical="center" wrapText="1"/>
    </xf>
    <xf numFmtId="0" fontId="21" fillId="0" borderId="0" xfId="0" applyFont="1" applyAlignment="1">
      <alignment horizontal="center"/>
    </xf>
  </cellXfs>
  <cellStyles count="2">
    <cellStyle name="Euro" xfId="1" xr:uid="{00000000-0005-0000-0000-000000000000}"/>
    <cellStyle name="Standard" xfId="0" builtinId="0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417445</xdr:colOff>
      <xdr:row>0</xdr:row>
      <xdr:rowOff>59635</xdr:rowOff>
    </xdr:from>
    <xdr:to>
      <xdr:col>20</xdr:col>
      <xdr:colOff>165570</xdr:colOff>
      <xdr:row>1</xdr:row>
      <xdr:rowOff>284109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D527EAA8-D13F-4BA0-A373-03CD3F79084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321" b="23974"/>
        <a:stretch/>
      </xdr:blipFill>
      <xdr:spPr>
        <a:xfrm>
          <a:off x="7434471" y="59635"/>
          <a:ext cx="1625378" cy="535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10</xdr:row>
      <xdr:rowOff>114300</xdr:rowOff>
    </xdr:from>
    <xdr:to>
      <xdr:col>3</xdr:col>
      <xdr:colOff>705228</xdr:colOff>
      <xdr:row>25</xdr:row>
      <xdr:rowOff>57466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47B10D94-0B6C-428C-9F5B-C34E6C9349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5" y="1962150"/>
          <a:ext cx="2705478" cy="226726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15</xdr:col>
      <xdr:colOff>677985</xdr:colOff>
      <xdr:row>40</xdr:row>
      <xdr:rowOff>76391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89A9989D-2236-4C76-899D-A2E9EB7500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334000"/>
          <a:ext cx="12250860" cy="137179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5</xdr:col>
      <xdr:colOff>562592</xdr:colOff>
      <xdr:row>52</xdr:row>
      <xdr:rowOff>95444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8188A74B-55D7-4CA6-BA0D-574CB5AE87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7305675"/>
          <a:ext cx="4420217" cy="13908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C178"/>
  <sheetViews>
    <sheetView showGridLines="0" showZeros="0" tabSelected="1" zoomScaleNormal="100" zoomScaleSheetLayoutView="40" workbookViewId="0">
      <selection activeCell="AK13" sqref="AK13"/>
    </sheetView>
  </sheetViews>
  <sheetFormatPr baseColWidth="10" defaultColWidth="11.42578125" defaultRowHeight="12.75" x14ac:dyDescent="0.2"/>
  <cols>
    <col min="1" max="1" width="4.7109375" style="97" customWidth="1"/>
    <col min="2" max="3" width="4.7109375" style="22" customWidth="1"/>
    <col min="4" max="6" width="7.7109375" style="23" customWidth="1"/>
    <col min="7" max="7" width="7.7109375" style="24" customWidth="1"/>
    <col min="8" max="8" width="6.28515625" style="25" customWidth="1"/>
    <col min="9" max="9" width="7" style="22" customWidth="1"/>
    <col min="10" max="11" width="6.7109375" style="22" customWidth="1"/>
    <col min="12" max="12" width="5.28515625" style="22" customWidth="1"/>
    <col min="13" max="13" width="5.140625" style="26" customWidth="1"/>
    <col min="14" max="14" width="3.140625" style="26" customWidth="1"/>
    <col min="15" max="19" width="6.7109375" style="22" customWidth="1"/>
    <col min="20" max="20" width="7.28515625" style="22" customWidth="1"/>
    <col min="21" max="21" width="6.28515625" style="22" customWidth="1"/>
    <col min="22" max="22" width="3" style="97" hidden="1" customWidth="1"/>
    <col min="23" max="23" width="24.28515625" style="97" hidden="1" customWidth="1"/>
    <col min="24" max="24" width="24.7109375" style="78" hidden="1" customWidth="1"/>
    <col min="25" max="25" width="68.5703125" style="78" hidden="1" customWidth="1"/>
    <col min="26" max="26" width="8.7109375" style="78" hidden="1" customWidth="1"/>
    <col min="27" max="27" width="44.5703125" style="78" hidden="1" customWidth="1"/>
    <col min="28" max="29" width="7.7109375" style="78" hidden="1" customWidth="1"/>
    <col min="30" max="30" width="78.7109375" style="78" hidden="1" customWidth="1"/>
    <col min="31" max="31" width="17.5703125" style="78" hidden="1" customWidth="1"/>
    <col min="32" max="34" width="11.42578125" style="78"/>
    <col min="35" max="107" width="11.42578125" style="21"/>
    <col min="108" max="16384" width="11.42578125" style="22"/>
  </cols>
  <sheetData>
    <row r="1" spans="1:34" s="1" customFormat="1" ht="24.6" customHeight="1" x14ac:dyDescent="0.2">
      <c r="A1" s="162" t="s">
        <v>95</v>
      </c>
      <c r="B1" s="162"/>
      <c r="C1" s="162"/>
      <c r="D1" s="162"/>
      <c r="E1" s="169" t="s">
        <v>96</v>
      </c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27"/>
      <c r="R1" s="127"/>
      <c r="S1" s="127"/>
      <c r="T1" s="127"/>
      <c r="U1" s="127"/>
      <c r="AB1" s="56"/>
      <c r="AC1" s="56"/>
      <c r="AD1" s="56"/>
      <c r="AE1" s="56"/>
      <c r="AF1" s="56"/>
      <c r="AG1" s="56"/>
      <c r="AH1" s="56"/>
    </row>
    <row r="2" spans="1:34" s="1" customFormat="1" ht="26.45" customHeight="1" x14ac:dyDescent="0.2">
      <c r="A2" s="168" t="s">
        <v>123</v>
      </c>
      <c r="B2" s="168"/>
      <c r="C2" s="168"/>
      <c r="D2" s="168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27"/>
      <c r="R2" s="127"/>
      <c r="S2" s="127"/>
      <c r="T2" s="127"/>
      <c r="U2" s="127"/>
      <c r="AB2" s="56"/>
      <c r="AC2" s="56"/>
      <c r="AD2" s="56"/>
      <c r="AE2" s="56"/>
      <c r="AF2" s="56"/>
      <c r="AG2" s="56"/>
      <c r="AH2" s="56"/>
    </row>
    <row r="3" spans="1:34" s="2" customFormat="1" ht="12.75" customHeight="1" thickBot="1" x14ac:dyDescent="0.25">
      <c r="A3" s="179" t="s">
        <v>45</v>
      </c>
      <c r="B3" s="39"/>
      <c r="C3" s="39"/>
      <c r="D3" s="39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AB3" s="56"/>
      <c r="AC3" s="56"/>
      <c r="AD3" s="56"/>
      <c r="AE3" s="56"/>
      <c r="AF3" s="56"/>
      <c r="AG3" s="56"/>
      <c r="AH3" s="56"/>
    </row>
    <row r="4" spans="1:34" s="1" customFormat="1" ht="27" customHeight="1" x14ac:dyDescent="0.2">
      <c r="A4" s="179"/>
      <c r="B4" s="167" t="s">
        <v>102</v>
      </c>
      <c r="C4" s="165"/>
      <c r="D4" s="165"/>
      <c r="E4" s="165"/>
      <c r="F4" s="166"/>
      <c r="G4" s="166"/>
      <c r="H4" s="166"/>
      <c r="I4" s="166"/>
      <c r="J4" s="165" t="s">
        <v>107</v>
      </c>
      <c r="K4" s="165"/>
      <c r="L4" s="165"/>
      <c r="M4" s="165"/>
      <c r="N4" s="165"/>
      <c r="O4" s="165"/>
      <c r="P4" s="165"/>
      <c r="Q4" s="195"/>
      <c r="R4" s="195"/>
      <c r="S4" s="195"/>
      <c r="T4" s="195"/>
      <c r="U4" s="196"/>
    </row>
    <row r="5" spans="1:34" s="1" customFormat="1" ht="27" customHeight="1" x14ac:dyDescent="0.2">
      <c r="A5" s="179"/>
      <c r="B5" s="163" t="s">
        <v>103</v>
      </c>
      <c r="C5" s="133"/>
      <c r="D5" s="133"/>
      <c r="E5" s="133"/>
      <c r="F5" s="170"/>
      <c r="G5" s="170"/>
      <c r="H5" s="170"/>
      <c r="I5" s="170"/>
      <c r="J5" s="133" t="s">
        <v>108</v>
      </c>
      <c r="K5" s="133"/>
      <c r="L5" s="133"/>
      <c r="M5" s="133"/>
      <c r="N5" s="133"/>
      <c r="O5" s="133"/>
      <c r="P5" s="133"/>
      <c r="Q5" s="201"/>
      <c r="R5" s="201"/>
      <c r="S5" s="201"/>
      <c r="T5" s="201"/>
      <c r="U5" s="202"/>
    </row>
    <row r="6" spans="1:34" s="1" customFormat="1" ht="33.6" customHeight="1" x14ac:dyDescent="0.2">
      <c r="A6" s="179"/>
      <c r="B6" s="163" t="s">
        <v>104</v>
      </c>
      <c r="C6" s="133"/>
      <c r="D6" s="133"/>
      <c r="E6" s="133"/>
      <c r="F6" s="164"/>
      <c r="G6" s="164"/>
      <c r="H6" s="164"/>
      <c r="I6" s="164"/>
      <c r="J6" s="133" t="s">
        <v>109</v>
      </c>
      <c r="K6" s="133"/>
      <c r="L6" s="133"/>
      <c r="M6" s="133"/>
      <c r="N6" s="133"/>
      <c r="O6" s="133"/>
      <c r="P6" s="133"/>
      <c r="Q6" s="170"/>
      <c r="R6" s="170"/>
      <c r="S6" s="170"/>
      <c r="T6" s="170"/>
      <c r="U6" s="203"/>
    </row>
    <row r="7" spans="1:34" s="1" customFormat="1" ht="27" customHeight="1" x14ac:dyDescent="0.2">
      <c r="A7" s="179"/>
      <c r="B7" s="163" t="s">
        <v>105</v>
      </c>
      <c r="C7" s="133"/>
      <c r="D7" s="133"/>
      <c r="E7" s="133"/>
      <c r="F7" s="164"/>
      <c r="G7" s="164"/>
      <c r="H7" s="164"/>
      <c r="I7" s="164"/>
      <c r="J7" s="133" t="s">
        <v>110</v>
      </c>
      <c r="K7" s="133"/>
      <c r="L7" s="133"/>
      <c r="M7" s="133"/>
      <c r="N7" s="133"/>
      <c r="O7" s="133"/>
      <c r="P7" s="133"/>
      <c r="Q7" s="199"/>
      <c r="R7" s="199"/>
      <c r="S7" s="199"/>
      <c r="T7" s="199"/>
      <c r="U7" s="200"/>
    </row>
    <row r="8" spans="1:34" s="1" customFormat="1" ht="27" customHeight="1" thickBot="1" x14ac:dyDescent="0.25">
      <c r="A8" s="179"/>
      <c r="B8" s="192" t="s">
        <v>106</v>
      </c>
      <c r="C8" s="132"/>
      <c r="D8" s="132"/>
      <c r="E8" s="132"/>
      <c r="F8" s="198"/>
      <c r="G8" s="198"/>
      <c r="H8" s="198"/>
      <c r="I8" s="198"/>
      <c r="J8" s="132" t="s">
        <v>111</v>
      </c>
      <c r="K8" s="132"/>
      <c r="L8" s="132"/>
      <c r="M8" s="132"/>
      <c r="N8" s="132"/>
      <c r="O8" s="132"/>
      <c r="P8" s="132"/>
      <c r="Q8" s="130"/>
      <c r="R8" s="130"/>
      <c r="S8" s="130"/>
      <c r="T8" s="130"/>
      <c r="U8" s="131"/>
    </row>
    <row r="9" spans="1:34" s="1" customFormat="1" ht="10.15" customHeight="1" thickBot="1" x14ac:dyDescent="0.25">
      <c r="A9" s="179"/>
      <c r="B9" s="66"/>
      <c r="C9" s="66"/>
      <c r="D9" s="66"/>
      <c r="E9" s="66"/>
      <c r="F9" s="67"/>
      <c r="G9" s="67"/>
      <c r="H9" s="67"/>
      <c r="I9" s="67"/>
      <c r="J9" s="68"/>
      <c r="K9" s="68"/>
      <c r="L9" s="68"/>
      <c r="M9" s="68"/>
      <c r="N9" s="68"/>
      <c r="O9" s="68"/>
      <c r="P9" s="68"/>
      <c r="Q9" s="67"/>
      <c r="R9" s="67"/>
      <c r="S9" s="67"/>
      <c r="T9" s="67"/>
      <c r="U9" s="67"/>
    </row>
    <row r="10" spans="1:34" s="56" customFormat="1" ht="27" customHeight="1" x14ac:dyDescent="0.2">
      <c r="A10" s="179"/>
      <c r="B10" s="167" t="s">
        <v>97</v>
      </c>
      <c r="C10" s="165"/>
      <c r="D10" s="165"/>
      <c r="E10" s="165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94"/>
    </row>
    <row r="11" spans="1:34" s="1" customFormat="1" ht="27" customHeight="1" x14ac:dyDescent="0.2">
      <c r="A11" s="179"/>
      <c r="B11" s="187" t="s">
        <v>98</v>
      </c>
      <c r="C11" s="188"/>
      <c r="D11" s="188"/>
      <c r="E11" s="188"/>
      <c r="F11" s="181"/>
      <c r="G11" s="181"/>
      <c r="H11" s="181"/>
      <c r="I11" s="181"/>
      <c r="J11" s="188" t="s">
        <v>112</v>
      </c>
      <c r="K11" s="188"/>
      <c r="L11" s="188"/>
      <c r="M11" s="188"/>
      <c r="N11" s="188"/>
      <c r="O11" s="188"/>
      <c r="P11" s="188"/>
      <c r="Q11" s="181"/>
      <c r="R11" s="181"/>
      <c r="S11" s="181"/>
      <c r="T11" s="181"/>
      <c r="U11" s="197"/>
    </row>
    <row r="12" spans="1:34" s="1" customFormat="1" ht="27" customHeight="1" x14ac:dyDescent="0.2">
      <c r="A12" s="179"/>
      <c r="B12" s="163" t="s">
        <v>99</v>
      </c>
      <c r="C12" s="133"/>
      <c r="D12" s="133"/>
      <c r="E12" s="133"/>
      <c r="F12" s="146"/>
      <c r="G12" s="146"/>
      <c r="H12" s="146"/>
      <c r="I12" s="146"/>
      <c r="J12" s="133" t="s">
        <v>113</v>
      </c>
      <c r="K12" s="133"/>
      <c r="L12" s="133"/>
      <c r="M12" s="133"/>
      <c r="N12" s="133"/>
      <c r="O12" s="133"/>
      <c r="P12" s="133"/>
      <c r="Q12" s="182">
        <f>F13</f>
        <v>0</v>
      </c>
      <c r="R12" s="182"/>
      <c r="S12" s="182"/>
      <c r="T12" s="182"/>
      <c r="U12" s="183"/>
    </row>
    <row r="13" spans="1:34" s="1" customFormat="1" ht="27" customHeight="1" x14ac:dyDescent="0.2">
      <c r="A13" s="179"/>
      <c r="B13" s="163" t="s">
        <v>100</v>
      </c>
      <c r="C13" s="133"/>
      <c r="D13" s="133"/>
      <c r="E13" s="133"/>
      <c r="F13" s="146"/>
      <c r="G13" s="146"/>
      <c r="H13" s="146"/>
      <c r="I13" s="146"/>
      <c r="J13" s="133" t="s">
        <v>114</v>
      </c>
      <c r="K13" s="133"/>
      <c r="L13" s="133"/>
      <c r="M13" s="133"/>
      <c r="N13" s="133"/>
      <c r="O13" s="133"/>
      <c r="P13" s="133"/>
      <c r="Q13" s="182">
        <f>F12</f>
        <v>0</v>
      </c>
      <c r="R13" s="182"/>
      <c r="S13" s="182"/>
      <c r="T13" s="182"/>
      <c r="U13" s="183"/>
    </row>
    <row r="14" spans="1:34" s="1" customFormat="1" ht="27" customHeight="1" thickBot="1" x14ac:dyDescent="0.25">
      <c r="A14" s="179"/>
      <c r="B14" s="192" t="s">
        <v>101</v>
      </c>
      <c r="C14" s="132"/>
      <c r="D14" s="132"/>
      <c r="E14" s="132"/>
      <c r="F14" s="193"/>
      <c r="G14" s="193"/>
      <c r="H14" s="193"/>
      <c r="I14" s="193"/>
      <c r="J14" s="132" t="s">
        <v>101</v>
      </c>
      <c r="K14" s="132"/>
      <c r="L14" s="132"/>
      <c r="M14" s="132"/>
      <c r="N14" s="132"/>
      <c r="O14" s="132"/>
      <c r="P14" s="132"/>
      <c r="Q14" s="177">
        <f>F14</f>
        <v>0</v>
      </c>
      <c r="R14" s="177"/>
      <c r="S14" s="177"/>
      <c r="T14" s="177"/>
      <c r="U14" s="178"/>
      <c r="AD14" s="58" t="s">
        <v>68</v>
      </c>
    </row>
    <row r="15" spans="1:34" s="56" customFormat="1" ht="10.5" customHeight="1" thickBot="1" x14ac:dyDescent="0.25">
      <c r="A15" s="179"/>
      <c r="B15" s="69"/>
      <c r="C15" s="69"/>
      <c r="D15" s="69"/>
      <c r="E15" s="6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70"/>
      <c r="X15" s="71"/>
      <c r="Z15" s="29">
        <v>0.33333333333333331</v>
      </c>
      <c r="AA15" s="72"/>
      <c r="AD15" s="56" t="s">
        <v>73</v>
      </c>
    </row>
    <row r="16" spans="1:34" s="2" customFormat="1" ht="23.25" thickBot="1" x14ac:dyDescent="0.25">
      <c r="A16" s="179"/>
      <c r="B16" s="73" t="s">
        <v>90</v>
      </c>
      <c r="C16" s="114"/>
      <c r="D16" s="190" t="str">
        <f>IF(TRUNC((B18-DATE(YEAR(B18+3-MOD(B18-2,7)),1,MOD(B18-2,7)-9))/7)=1,"1 / "&amp;YEAR(B36),IF(TRUNC((B18-DATE(YEAR(B18+3-MOD(B18-2,7)),1,MOD(B18-2,7)-9))/7)&gt;51,TRUNC((B18-DATE(YEAR(B18+3-MOD(B18-2,7)),1,MOD(B18-2,7)-9))/7)&amp;" / "&amp;YEAR(B18-10),TRUNC((B18-DATE(YEAR(B18+3-MOD(B18-2,7)),1,MOD(B18-2,7)-9))/7)&amp;" / "&amp;YEAR(B18)))</f>
        <v>44 / 2021</v>
      </c>
      <c r="E16" s="191"/>
      <c r="F16" s="4"/>
      <c r="G16" s="55" t="str">
        <f>_xlfn.TEXTJOIN(";",TRUE,X18,X19,X20,X21,X22,X23,X24,X25,X26,X27,X28,X29,X30,X31,X32,X33,X34,X35,X36,X37,X38)</f>
        <v/>
      </c>
      <c r="H16" s="4"/>
      <c r="I16" s="4"/>
      <c r="J16" s="4"/>
      <c r="K16" s="4"/>
      <c r="L16" s="3"/>
      <c r="M16" s="4"/>
      <c r="N16" s="4"/>
      <c r="O16" s="4"/>
      <c r="P16" s="3"/>
      <c r="Q16" s="3"/>
      <c r="R16" s="3"/>
      <c r="S16" s="3"/>
      <c r="T16" s="3"/>
      <c r="U16" s="3"/>
      <c r="Y16" s="56"/>
      <c r="Z16" s="29">
        <v>0.75</v>
      </c>
      <c r="AA16" s="56" t="s">
        <v>72</v>
      </c>
      <c r="AB16" s="56"/>
      <c r="AC16" s="56"/>
      <c r="AD16" s="56"/>
      <c r="AE16" s="56"/>
      <c r="AF16" s="56"/>
      <c r="AG16" s="56"/>
      <c r="AH16" s="56"/>
    </row>
    <row r="17" spans="1:106" s="7" customFormat="1" ht="20.100000000000001" customHeight="1" thickBot="1" x14ac:dyDescent="0.4">
      <c r="A17" s="180"/>
      <c r="B17" s="74" t="s">
        <v>0</v>
      </c>
      <c r="C17" s="74"/>
      <c r="D17" s="74" t="s">
        <v>46</v>
      </c>
      <c r="E17" s="74" t="s">
        <v>47</v>
      </c>
      <c r="F17" s="74" t="s">
        <v>2</v>
      </c>
      <c r="G17" s="75" t="s">
        <v>1</v>
      </c>
      <c r="H17" s="76"/>
      <c r="I17" s="147" t="s">
        <v>48</v>
      </c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6"/>
      <c r="W17" s="54" t="s">
        <v>70</v>
      </c>
      <c r="X17" s="54" t="s">
        <v>66</v>
      </c>
      <c r="Y17" s="54" t="s">
        <v>65</v>
      </c>
      <c r="Z17" s="54" t="s">
        <v>3</v>
      </c>
      <c r="AA17" s="54" t="s">
        <v>71</v>
      </c>
      <c r="AB17" s="54" t="s">
        <v>4</v>
      </c>
      <c r="AC17" s="77" t="s">
        <v>5</v>
      </c>
      <c r="AD17" s="57" t="s">
        <v>67</v>
      </c>
      <c r="AE17" s="57" t="s">
        <v>69</v>
      </c>
      <c r="AF17" s="78"/>
      <c r="AG17" s="78"/>
      <c r="AH17" s="7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</row>
    <row r="18" spans="1:106" s="84" customFormat="1" ht="19.5" customHeight="1" thickBot="1" x14ac:dyDescent="0.25">
      <c r="A18" s="171"/>
      <c r="B18" s="184">
        <v>44501</v>
      </c>
      <c r="C18" s="219">
        <f>B18</f>
        <v>44501</v>
      </c>
      <c r="D18" s="120"/>
      <c r="E18" s="116"/>
      <c r="F18" s="79"/>
      <c r="G18" s="63">
        <f>SUM((E18-D18-F18)*24)</f>
        <v>0</v>
      </c>
      <c r="H18" s="80"/>
      <c r="I18" s="137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9"/>
      <c r="V18" s="78">
        <v>17</v>
      </c>
      <c r="W18" s="54">
        <f>IF(AD18&lt;&gt;-1,IF(AD18&lt;&gt;6,IF(AD18&lt;&gt;7,ROUND((E18-D18)*24,2)-Z18,0),0),0)</f>
        <v>0</v>
      </c>
      <c r="X18" s="81" t="str">
        <f>IF(AND(W18&lt;&gt;0,Z18&lt;&gt;0),CONCATENATE(V18," (Zeile) Bitte je eine Zeile für Tag- und Nachtstunden ausfüllen (siehe Stundenaufteilung Zeile 41) 
Gilt nicht für Samstage, Sonntage oder Feiertage"),IF(OR(W18&lt;0,Z18&lt;0,AA18&lt;0,AB18&lt;0,AC18&lt;0,(W18+Z18+AA18+AB18+AC18)&lt;(Y18+AE18)),CONCATENATE(V18," (Zeile) Pause zu groß"),""))</f>
        <v/>
      </c>
      <c r="Y18" s="82">
        <f>IF(Z18&gt;0,F18*24,0)</f>
        <v>0</v>
      </c>
      <c r="Z18" s="81">
        <f>IF(AD18&lt;&gt;-1,IF(AD18&lt;&gt;6,IF(AD18&lt;&gt;7,IF(G18&gt;0,(IF(D18&lt;$Z$15,IF(E18&gt;$Z$15,($Z$15*24)-D18*24,E18*24-D18*24)))+IF(E18&gt;$Z$16,IF(D18&lt;=$Z$16,E18*24-($Z$16*24),E18*24-D18*24),0),0),0),0),0)</f>
        <v>0</v>
      </c>
      <c r="AA18" s="81">
        <f>IF(AD18&lt;&gt;-1,IF(AD18=6,G18-AB18,0),0)</f>
        <v>0</v>
      </c>
      <c r="AB18" s="81">
        <f>IF(AD18&lt;&gt;-1,IF(AD18=7,G18-AC18,0),0)</f>
        <v>0</v>
      </c>
      <c r="AC18" s="83">
        <f>IF(AD18=-1,G18,0)</f>
        <v>0</v>
      </c>
      <c r="AD18" s="57">
        <f>IF($A$18&lt;&gt;"x",IF(WEEKDAY($B$18,2)&lt;&gt;6,IF(WEEKDAY($B$18,2)&lt;&gt;7,0,7),6),-1)</f>
        <v>0</v>
      </c>
      <c r="AE18" s="57">
        <f>IF(AND(Z18=0,AD18=0),F18*24,0)</f>
        <v>0</v>
      </c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</row>
    <row r="19" spans="1:106" s="84" customFormat="1" ht="19.5" customHeight="1" thickBot="1" x14ac:dyDescent="0.25">
      <c r="A19" s="172"/>
      <c r="B19" s="185"/>
      <c r="C19" s="219"/>
      <c r="D19" s="121"/>
      <c r="E19" s="115"/>
      <c r="F19" s="85"/>
      <c r="G19" s="50">
        <f t="shared" ref="G19:G38" si="0">SUM((E19-D19-F19)*24)</f>
        <v>0</v>
      </c>
      <c r="H19" s="86"/>
      <c r="I19" s="140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2"/>
      <c r="V19" s="78">
        <v>18</v>
      </c>
      <c r="W19" s="54">
        <f t="shared" ref="W19:W38" si="1">IF(AD19&lt;&gt;-1,IF(AD19&lt;&gt;6,IF(AD19&lt;&gt;7,ROUND((E19-D19)*24,2)-Z19,0),0),0)</f>
        <v>0</v>
      </c>
      <c r="X19" s="81" t="str">
        <f t="shared" ref="X19:X38" si="2">IF(AND(W19&lt;&gt;0,Z19&lt;&gt;0),CONCATENATE(V19," (Zeile) Bitte je eine Zeile für Tag- und Nachtstunden ausfüllen (siehe Stundenaufteilung Zeile 41) 
Gilt nicht für Samstage, Sonntage oder Feiertage"),IF(OR(W19&lt;0,Z19&lt;0,AA19&lt;0,AB19&lt;0,AC19&lt;0,(W19+Z19+AA19+AB19+AC19)&lt;(Y19+AE19)),CONCATENATE(V19," (Zeile) Pause zu groß"),""))</f>
        <v/>
      </c>
      <c r="Y19" s="82">
        <f t="shared" ref="Y19:Y38" si="3">IF(Z19&gt;0,F19*24,0)</f>
        <v>0</v>
      </c>
      <c r="Z19" s="81">
        <f t="shared" ref="Z19:Z38" si="4">IF(AD19&lt;&gt;-1,IF(AD19&lt;&gt;6,IF(AD19&lt;&gt;7,IF(G19&gt;0,(IF(D19&lt;$Z$15,IF(E19&gt;$Z$15,($Z$15*24)-D19*24,E19*24-D19*24)))+IF(E19&gt;$Z$16,IF(D19&lt;=$Z$16,E19*24-($Z$16*24),E19*24-D19*24),0),0),0),0),0)</f>
        <v>0</v>
      </c>
      <c r="AA19" s="81">
        <f t="shared" ref="AA19:AA38" si="5">IF(AD19&lt;&gt;-1,IF(AD19=6,G19-AB19,0),0)</f>
        <v>0</v>
      </c>
      <c r="AB19" s="81">
        <f t="shared" ref="AB19:AB38" si="6">IF(AD19&lt;&gt;-1,IF(AD19=7,G19-AC19,0),0)</f>
        <v>0</v>
      </c>
      <c r="AC19" s="83">
        <f t="shared" ref="AC19:AC38" si="7">IF(AD19=-1,G19,0)</f>
        <v>0</v>
      </c>
      <c r="AD19" s="57">
        <f>IF($A$18&lt;&gt;"x",IF(WEEKDAY($B$18,2)&lt;&gt;6,IF(WEEKDAY($B$18,2)&lt;&gt;7,0,7),6),-1)</f>
        <v>0</v>
      </c>
      <c r="AE19" s="57">
        <f t="shared" ref="AE19:AE38" si="8">IF(AND(Z19=0,AD19=0),F19*24,0)</f>
        <v>0</v>
      </c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8"/>
      <c r="CA19" s="78"/>
      <c r="CB19" s="78"/>
      <c r="CC19" s="78"/>
      <c r="CD19" s="78"/>
      <c r="CE19" s="78"/>
      <c r="CF19" s="78"/>
      <c r="CG19" s="78"/>
      <c r="CH19" s="78"/>
      <c r="CI19" s="78"/>
      <c r="CJ19" s="78"/>
      <c r="CK19" s="78"/>
      <c r="CL19" s="78"/>
      <c r="CM19" s="78"/>
      <c r="CN19" s="78"/>
      <c r="CO19" s="78"/>
      <c r="CP19" s="78"/>
      <c r="CQ19" s="78"/>
      <c r="CR19" s="78"/>
      <c r="CS19" s="78"/>
      <c r="CT19" s="78"/>
      <c r="CU19" s="78"/>
      <c r="CV19" s="78"/>
      <c r="CW19" s="78"/>
      <c r="CX19" s="78"/>
      <c r="CY19" s="78"/>
      <c r="CZ19" s="78"/>
      <c r="DA19" s="78"/>
      <c r="DB19" s="78"/>
    </row>
    <row r="20" spans="1:106" s="84" customFormat="1" ht="21" customHeight="1" thickBot="1" x14ac:dyDescent="0.25">
      <c r="A20" s="173"/>
      <c r="B20" s="186"/>
      <c r="C20" s="219"/>
      <c r="D20" s="122"/>
      <c r="E20" s="49"/>
      <c r="F20" s="87"/>
      <c r="G20" s="51">
        <f t="shared" si="0"/>
        <v>0</v>
      </c>
      <c r="H20" s="88"/>
      <c r="I20" s="143"/>
      <c r="J20" s="144"/>
      <c r="K20" s="144"/>
      <c r="L20" s="144"/>
      <c r="M20" s="144"/>
      <c r="N20" s="144"/>
      <c r="O20" s="144"/>
      <c r="P20" s="144"/>
      <c r="Q20" s="144"/>
      <c r="R20" s="144"/>
      <c r="S20" s="144"/>
      <c r="T20" s="144"/>
      <c r="U20" s="145"/>
      <c r="V20" s="78">
        <v>19</v>
      </c>
      <c r="W20" s="54">
        <f t="shared" si="1"/>
        <v>0</v>
      </c>
      <c r="X20" s="81" t="str">
        <f t="shared" si="2"/>
        <v/>
      </c>
      <c r="Y20" s="82">
        <f t="shared" si="3"/>
        <v>0</v>
      </c>
      <c r="Z20" s="81">
        <f t="shared" si="4"/>
        <v>0</v>
      </c>
      <c r="AA20" s="81">
        <f t="shared" si="5"/>
        <v>0</v>
      </c>
      <c r="AB20" s="81">
        <f t="shared" si="6"/>
        <v>0</v>
      </c>
      <c r="AC20" s="83">
        <f t="shared" si="7"/>
        <v>0</v>
      </c>
      <c r="AD20" s="57">
        <f>IF($A$18&lt;&gt;"x",IF(WEEKDAY($B$18,2)&lt;&gt;6,IF(WEEKDAY($B$18,2)&lt;&gt;7,0,7),6),-1)</f>
        <v>0</v>
      </c>
      <c r="AE20" s="57">
        <f t="shared" si="8"/>
        <v>0</v>
      </c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8"/>
      <c r="CA20" s="78"/>
      <c r="CB20" s="78"/>
      <c r="CC20" s="78"/>
      <c r="CD20" s="78"/>
      <c r="CE20" s="78"/>
      <c r="CF20" s="78"/>
      <c r="CG20" s="78"/>
      <c r="CH20" s="78"/>
      <c r="CI20" s="78"/>
      <c r="CJ20" s="78"/>
      <c r="CK20" s="78"/>
      <c r="CL20" s="78"/>
      <c r="CM20" s="78"/>
      <c r="CN20" s="78"/>
      <c r="CO20" s="78"/>
      <c r="CP20" s="78"/>
      <c r="CQ20" s="78"/>
      <c r="CR20" s="78"/>
      <c r="CS20" s="78"/>
      <c r="CT20" s="78"/>
      <c r="CU20" s="78"/>
      <c r="CV20" s="78"/>
      <c r="CW20" s="78"/>
      <c r="CX20" s="78"/>
      <c r="CY20" s="78"/>
      <c r="CZ20" s="78"/>
      <c r="DA20" s="78"/>
      <c r="DB20" s="78"/>
    </row>
    <row r="21" spans="1:106" s="84" customFormat="1" ht="19.5" customHeight="1" thickBot="1" x14ac:dyDescent="0.25">
      <c r="A21" s="171"/>
      <c r="B21" s="174">
        <f>B18+1</f>
        <v>44502</v>
      </c>
      <c r="C21" s="219">
        <f t="shared" ref="C21" si="9">B21</f>
        <v>44502</v>
      </c>
      <c r="D21" s="120"/>
      <c r="E21" s="116"/>
      <c r="F21" s="89"/>
      <c r="G21" s="48">
        <f t="shared" si="0"/>
        <v>0</v>
      </c>
      <c r="H21" s="80"/>
      <c r="I21" s="137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9"/>
      <c r="V21" s="78">
        <v>20</v>
      </c>
      <c r="W21" s="54">
        <f t="shared" si="1"/>
        <v>0</v>
      </c>
      <c r="X21" s="81" t="str">
        <f t="shared" si="2"/>
        <v/>
      </c>
      <c r="Y21" s="82">
        <f t="shared" si="3"/>
        <v>0</v>
      </c>
      <c r="Z21" s="81">
        <f t="shared" si="4"/>
        <v>0</v>
      </c>
      <c r="AA21" s="81">
        <f t="shared" si="5"/>
        <v>0</v>
      </c>
      <c r="AB21" s="81">
        <f t="shared" si="6"/>
        <v>0</v>
      </c>
      <c r="AC21" s="83">
        <f t="shared" si="7"/>
        <v>0</v>
      </c>
      <c r="AD21" s="57">
        <f>IF($A$21&lt;&gt;"x",IF(WEEKDAY($B$21,2)&lt;&gt;6,IF(WEEKDAY($B$21,2)&lt;&gt;7,0,7),6),-1)</f>
        <v>0</v>
      </c>
      <c r="AE21" s="57">
        <f t="shared" si="8"/>
        <v>0</v>
      </c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8"/>
      <c r="CA21" s="78"/>
      <c r="CB21" s="78"/>
      <c r="CC21" s="78"/>
      <c r="CD21" s="78"/>
      <c r="CE21" s="78"/>
      <c r="CF21" s="78"/>
      <c r="CG21" s="78"/>
      <c r="CH21" s="78"/>
      <c r="CI21" s="78"/>
      <c r="CJ21" s="78"/>
      <c r="CK21" s="78"/>
      <c r="CL21" s="78"/>
      <c r="CM21" s="78"/>
      <c r="CN21" s="78"/>
      <c r="CO21" s="78"/>
      <c r="CP21" s="78"/>
      <c r="CQ21" s="78"/>
      <c r="CR21" s="78"/>
      <c r="CS21" s="78"/>
      <c r="CT21" s="78"/>
      <c r="CU21" s="78"/>
      <c r="CV21" s="78"/>
      <c r="CW21" s="78"/>
      <c r="CX21" s="78"/>
      <c r="CY21" s="78"/>
      <c r="CZ21" s="78"/>
      <c r="DA21" s="78"/>
      <c r="DB21" s="78"/>
    </row>
    <row r="22" spans="1:106" s="84" customFormat="1" ht="19.5" customHeight="1" thickBot="1" x14ac:dyDescent="0.25">
      <c r="A22" s="172"/>
      <c r="B22" s="175"/>
      <c r="C22" s="219"/>
      <c r="D22" s="121"/>
      <c r="E22" s="115"/>
      <c r="F22" s="85"/>
      <c r="G22" s="50">
        <f t="shared" si="0"/>
        <v>0</v>
      </c>
      <c r="H22" s="90"/>
      <c r="I22" s="140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2"/>
      <c r="V22" s="78">
        <v>21</v>
      </c>
      <c r="W22" s="54">
        <f t="shared" si="1"/>
        <v>0</v>
      </c>
      <c r="X22" s="81" t="str">
        <f t="shared" si="2"/>
        <v/>
      </c>
      <c r="Y22" s="82">
        <f t="shared" si="3"/>
        <v>0</v>
      </c>
      <c r="Z22" s="81">
        <f t="shared" si="4"/>
        <v>0</v>
      </c>
      <c r="AA22" s="81">
        <f t="shared" si="5"/>
        <v>0</v>
      </c>
      <c r="AB22" s="81">
        <f t="shared" si="6"/>
        <v>0</v>
      </c>
      <c r="AC22" s="83">
        <f t="shared" si="7"/>
        <v>0</v>
      </c>
      <c r="AD22" s="57">
        <f>IF($A$21&lt;&gt;"x",IF(WEEKDAY($B$21,2)&lt;&gt;6,IF(WEEKDAY($B$21,2)&lt;&gt;7,0,7),6),-1)</f>
        <v>0</v>
      </c>
      <c r="AE22" s="57">
        <f t="shared" si="8"/>
        <v>0</v>
      </c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78"/>
      <c r="BE22" s="78"/>
      <c r="BF22" s="78"/>
      <c r="BG22" s="78"/>
      <c r="BH22" s="78"/>
      <c r="BI22" s="78"/>
      <c r="BJ22" s="78"/>
      <c r="BK22" s="78"/>
      <c r="BL22" s="78"/>
      <c r="BM22" s="78"/>
      <c r="BN22" s="78"/>
      <c r="BO22" s="78"/>
      <c r="BP22" s="78"/>
      <c r="BQ22" s="78"/>
      <c r="BR22" s="78"/>
      <c r="BS22" s="78"/>
      <c r="BT22" s="78"/>
      <c r="BU22" s="78"/>
      <c r="BV22" s="78"/>
      <c r="BW22" s="78"/>
      <c r="BX22" s="78"/>
      <c r="BY22" s="78"/>
      <c r="BZ22" s="78"/>
      <c r="CA22" s="78"/>
      <c r="CB22" s="78"/>
      <c r="CC22" s="78"/>
      <c r="CD22" s="78"/>
      <c r="CE22" s="78"/>
      <c r="CF22" s="78"/>
      <c r="CG22" s="78"/>
      <c r="CH22" s="78"/>
      <c r="CI22" s="78"/>
      <c r="CJ22" s="78"/>
      <c r="CK22" s="78"/>
      <c r="CL22" s="78"/>
      <c r="CM22" s="78"/>
      <c r="CN22" s="78"/>
      <c r="CO22" s="78"/>
      <c r="CP22" s="78"/>
      <c r="CQ22" s="78"/>
      <c r="CR22" s="78"/>
      <c r="CS22" s="78"/>
      <c r="CT22" s="78"/>
      <c r="CU22" s="78"/>
      <c r="CV22" s="78"/>
      <c r="CW22" s="78"/>
      <c r="CX22" s="78"/>
      <c r="CY22" s="78"/>
      <c r="CZ22" s="78"/>
      <c r="DA22" s="78"/>
      <c r="DB22" s="78"/>
    </row>
    <row r="23" spans="1:106" s="84" customFormat="1" ht="19.5" customHeight="1" thickBot="1" x14ac:dyDescent="0.25">
      <c r="A23" s="173"/>
      <c r="B23" s="176"/>
      <c r="C23" s="219"/>
      <c r="D23" s="122"/>
      <c r="E23" s="49"/>
      <c r="F23" s="87"/>
      <c r="G23" s="51">
        <f t="shared" si="0"/>
        <v>0</v>
      </c>
      <c r="H23" s="88"/>
      <c r="I23" s="143"/>
      <c r="J23" s="144"/>
      <c r="K23" s="144"/>
      <c r="L23" s="144"/>
      <c r="M23" s="144"/>
      <c r="N23" s="144"/>
      <c r="O23" s="144"/>
      <c r="P23" s="144"/>
      <c r="Q23" s="144"/>
      <c r="R23" s="144"/>
      <c r="S23" s="144"/>
      <c r="T23" s="144"/>
      <c r="U23" s="145"/>
      <c r="V23" s="78">
        <v>22</v>
      </c>
      <c r="W23" s="54">
        <f t="shared" si="1"/>
        <v>0</v>
      </c>
      <c r="X23" s="81" t="str">
        <f t="shared" si="2"/>
        <v/>
      </c>
      <c r="Y23" s="82">
        <f t="shared" si="3"/>
        <v>0</v>
      </c>
      <c r="Z23" s="81">
        <f t="shared" si="4"/>
        <v>0</v>
      </c>
      <c r="AA23" s="81">
        <f t="shared" si="5"/>
        <v>0</v>
      </c>
      <c r="AB23" s="81">
        <f t="shared" si="6"/>
        <v>0</v>
      </c>
      <c r="AC23" s="83">
        <f t="shared" si="7"/>
        <v>0</v>
      </c>
      <c r="AD23" s="57">
        <f>IF($A$21&lt;&gt;"x",IF(WEEKDAY($B$21,2)&lt;&gt;6,IF(WEEKDAY($B$21,2)&lt;&gt;7,0,7),6),-1)</f>
        <v>0</v>
      </c>
      <c r="AE23" s="57">
        <f t="shared" si="8"/>
        <v>0</v>
      </c>
      <c r="AF23" s="78"/>
      <c r="AG23" s="78"/>
      <c r="AH23" s="78"/>
      <c r="AI23" s="78"/>
      <c r="AJ23" s="78"/>
      <c r="AK23" s="78"/>
      <c r="AL23" s="78"/>
      <c r="AM23" s="78"/>
      <c r="AN23" s="78"/>
      <c r="AO23" s="78"/>
      <c r="AP23" s="78"/>
      <c r="AQ23" s="78"/>
      <c r="AR23" s="78"/>
      <c r="AS23" s="78"/>
      <c r="AT23" s="78"/>
      <c r="AU23" s="78"/>
      <c r="AV23" s="78"/>
      <c r="AW23" s="78"/>
      <c r="AX23" s="78"/>
      <c r="AY23" s="78"/>
      <c r="AZ23" s="78"/>
      <c r="BA23" s="78"/>
      <c r="BB23" s="78"/>
      <c r="BC23" s="78"/>
      <c r="BD23" s="78"/>
      <c r="BE23" s="78"/>
      <c r="BF23" s="78"/>
      <c r="BG23" s="78"/>
      <c r="BH23" s="78"/>
      <c r="BI23" s="78"/>
      <c r="BJ23" s="78"/>
      <c r="BK23" s="78"/>
      <c r="BL23" s="78"/>
      <c r="BM23" s="78"/>
      <c r="BN23" s="78"/>
      <c r="BO23" s="78"/>
      <c r="BP23" s="78"/>
      <c r="BQ23" s="78"/>
      <c r="BR23" s="78"/>
      <c r="BS23" s="78"/>
      <c r="BT23" s="78"/>
      <c r="BU23" s="78"/>
      <c r="BV23" s="78"/>
      <c r="BW23" s="78"/>
      <c r="BX23" s="78"/>
      <c r="BY23" s="78"/>
      <c r="BZ23" s="78"/>
      <c r="CA23" s="78"/>
      <c r="CB23" s="78"/>
      <c r="CC23" s="78"/>
      <c r="CD23" s="78"/>
      <c r="CE23" s="78"/>
      <c r="CF23" s="78"/>
      <c r="CG23" s="78"/>
      <c r="CH23" s="78"/>
      <c r="CI23" s="78"/>
      <c r="CJ23" s="78"/>
      <c r="CK23" s="78"/>
      <c r="CL23" s="78"/>
      <c r="CM23" s="78"/>
      <c r="CN23" s="78"/>
      <c r="CO23" s="78"/>
      <c r="CP23" s="78"/>
      <c r="CQ23" s="78"/>
      <c r="CR23" s="78"/>
      <c r="CS23" s="78"/>
      <c r="CT23" s="78"/>
      <c r="CU23" s="78"/>
      <c r="CV23" s="78"/>
      <c r="CW23" s="78"/>
      <c r="CX23" s="78"/>
      <c r="CY23" s="78"/>
      <c r="CZ23" s="78"/>
      <c r="DA23" s="78"/>
      <c r="DB23" s="78"/>
    </row>
    <row r="24" spans="1:106" s="84" customFormat="1" ht="19.5" customHeight="1" thickBot="1" x14ac:dyDescent="0.25">
      <c r="A24" s="171"/>
      <c r="B24" s="174">
        <f>B21+1</f>
        <v>44503</v>
      </c>
      <c r="C24" s="219">
        <f t="shared" ref="C24" si="10">B24</f>
        <v>44503</v>
      </c>
      <c r="D24" s="120"/>
      <c r="E24" s="116"/>
      <c r="F24" s="89"/>
      <c r="G24" s="48">
        <f t="shared" si="0"/>
        <v>0</v>
      </c>
      <c r="H24" s="80"/>
      <c r="I24" s="137"/>
      <c r="J24" s="138"/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39"/>
      <c r="V24" s="78">
        <v>23</v>
      </c>
      <c r="W24" s="54">
        <f t="shared" si="1"/>
        <v>0</v>
      </c>
      <c r="X24" s="81" t="str">
        <f t="shared" si="2"/>
        <v/>
      </c>
      <c r="Y24" s="82">
        <f t="shared" si="3"/>
        <v>0</v>
      </c>
      <c r="Z24" s="81">
        <f t="shared" si="4"/>
        <v>0</v>
      </c>
      <c r="AA24" s="81">
        <f t="shared" si="5"/>
        <v>0</v>
      </c>
      <c r="AB24" s="81">
        <f t="shared" si="6"/>
        <v>0</v>
      </c>
      <c r="AC24" s="83">
        <f t="shared" si="7"/>
        <v>0</v>
      </c>
      <c r="AD24" s="57">
        <f>IF($A$24&lt;&gt;"x",IF(WEEKDAY($B$24,2)&lt;&gt;6,IF(WEEKDAY($B$24,2)&lt;&gt;7,0,7),6),-1)</f>
        <v>0</v>
      </c>
      <c r="AE24" s="57">
        <f t="shared" si="8"/>
        <v>0</v>
      </c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78"/>
      <c r="AX24" s="78"/>
      <c r="AY24" s="78"/>
      <c r="AZ24" s="78"/>
      <c r="BA24" s="78"/>
      <c r="BB24" s="78"/>
      <c r="BC24" s="78"/>
      <c r="BD24" s="78"/>
      <c r="BE24" s="78"/>
      <c r="BF24" s="78"/>
      <c r="BG24" s="78"/>
      <c r="BH24" s="78"/>
      <c r="BI24" s="78"/>
      <c r="BJ24" s="78"/>
      <c r="BK24" s="78"/>
      <c r="BL24" s="78"/>
      <c r="BM24" s="78"/>
      <c r="BN24" s="78"/>
      <c r="BO24" s="78"/>
      <c r="BP24" s="78"/>
      <c r="BQ24" s="78"/>
      <c r="BR24" s="78"/>
      <c r="BS24" s="78"/>
      <c r="BT24" s="78"/>
      <c r="BU24" s="78"/>
      <c r="BV24" s="78"/>
      <c r="BW24" s="78"/>
      <c r="BX24" s="78"/>
      <c r="BY24" s="78"/>
      <c r="BZ24" s="78"/>
      <c r="CA24" s="78"/>
      <c r="CB24" s="78"/>
      <c r="CC24" s="78"/>
      <c r="CD24" s="78"/>
      <c r="CE24" s="78"/>
      <c r="CF24" s="78"/>
      <c r="CG24" s="78"/>
      <c r="CH24" s="78"/>
      <c r="CI24" s="78"/>
      <c r="CJ24" s="78"/>
      <c r="CK24" s="78"/>
      <c r="CL24" s="78"/>
      <c r="CM24" s="78"/>
      <c r="CN24" s="78"/>
      <c r="CO24" s="78"/>
      <c r="CP24" s="78"/>
      <c r="CQ24" s="78"/>
      <c r="CR24" s="78"/>
      <c r="CS24" s="78"/>
      <c r="CT24" s="78"/>
      <c r="CU24" s="78"/>
      <c r="CV24" s="78"/>
      <c r="CW24" s="78"/>
      <c r="CX24" s="78"/>
      <c r="CY24" s="78"/>
      <c r="CZ24" s="78"/>
      <c r="DA24" s="78"/>
      <c r="DB24" s="78"/>
    </row>
    <row r="25" spans="1:106" s="84" customFormat="1" ht="19.5" customHeight="1" thickBot="1" x14ac:dyDescent="0.25">
      <c r="A25" s="172"/>
      <c r="B25" s="175"/>
      <c r="C25" s="219"/>
      <c r="D25" s="121"/>
      <c r="E25" s="115"/>
      <c r="F25" s="85"/>
      <c r="G25" s="50">
        <f t="shared" si="0"/>
        <v>0</v>
      </c>
      <c r="H25" s="90"/>
      <c r="I25" s="140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2"/>
      <c r="V25" s="78">
        <v>24</v>
      </c>
      <c r="W25" s="54">
        <f t="shared" si="1"/>
        <v>0</v>
      </c>
      <c r="X25" s="81" t="str">
        <f t="shared" si="2"/>
        <v/>
      </c>
      <c r="Y25" s="82">
        <f t="shared" si="3"/>
        <v>0</v>
      </c>
      <c r="Z25" s="81">
        <f t="shared" si="4"/>
        <v>0</v>
      </c>
      <c r="AA25" s="81">
        <f t="shared" si="5"/>
        <v>0</v>
      </c>
      <c r="AB25" s="81">
        <f t="shared" si="6"/>
        <v>0</v>
      </c>
      <c r="AC25" s="83">
        <f t="shared" si="7"/>
        <v>0</v>
      </c>
      <c r="AD25" s="57">
        <f>IF($A$24&lt;&gt;"x",IF(WEEKDAY($B$24,2)&lt;&gt;6,IF(WEEKDAY($B$24,2)&lt;&gt;7,0,7),6),-1)</f>
        <v>0</v>
      </c>
      <c r="AE25" s="57">
        <f t="shared" si="8"/>
        <v>0</v>
      </c>
      <c r="AF25" s="78"/>
      <c r="AG25" s="78"/>
      <c r="AH25" s="78"/>
      <c r="AI25" s="78"/>
      <c r="AJ25" s="78"/>
      <c r="AK25" s="78"/>
      <c r="AL25" s="78"/>
      <c r="AM25" s="78"/>
      <c r="AN25" s="78"/>
      <c r="AO25" s="78"/>
      <c r="AP25" s="78"/>
      <c r="AQ25" s="78"/>
      <c r="AR25" s="78"/>
      <c r="AS25" s="78"/>
      <c r="AT25" s="78"/>
      <c r="AU25" s="78"/>
      <c r="AV25" s="78"/>
      <c r="AW25" s="78"/>
      <c r="AX25" s="78"/>
      <c r="AY25" s="78"/>
      <c r="AZ25" s="78"/>
      <c r="BA25" s="78"/>
      <c r="BB25" s="78"/>
      <c r="BC25" s="78"/>
      <c r="BD25" s="78"/>
      <c r="BE25" s="78"/>
      <c r="BF25" s="78"/>
      <c r="BG25" s="78"/>
      <c r="BH25" s="78"/>
      <c r="BI25" s="78"/>
      <c r="BJ25" s="78"/>
      <c r="BK25" s="78"/>
      <c r="BL25" s="78"/>
      <c r="BM25" s="78"/>
      <c r="BN25" s="78"/>
      <c r="BO25" s="78"/>
      <c r="BP25" s="78"/>
      <c r="BQ25" s="78"/>
      <c r="BR25" s="78"/>
      <c r="BS25" s="78"/>
      <c r="BT25" s="78"/>
      <c r="BU25" s="78"/>
      <c r="BV25" s="78"/>
      <c r="BW25" s="78"/>
      <c r="BX25" s="78"/>
      <c r="BY25" s="78"/>
      <c r="BZ25" s="78"/>
      <c r="CA25" s="78"/>
      <c r="CB25" s="78"/>
      <c r="CC25" s="78"/>
      <c r="CD25" s="78"/>
      <c r="CE25" s="78"/>
      <c r="CF25" s="78"/>
      <c r="CG25" s="78"/>
      <c r="CH25" s="78"/>
      <c r="CI25" s="78"/>
      <c r="CJ25" s="78"/>
      <c r="CK25" s="78"/>
      <c r="CL25" s="78"/>
      <c r="CM25" s="78"/>
      <c r="CN25" s="78"/>
      <c r="CO25" s="78"/>
      <c r="CP25" s="78"/>
      <c r="CQ25" s="78"/>
      <c r="CR25" s="78"/>
      <c r="CS25" s="78"/>
      <c r="CT25" s="78"/>
      <c r="CU25" s="78"/>
      <c r="CV25" s="78"/>
      <c r="CW25" s="78"/>
      <c r="CX25" s="78"/>
      <c r="CY25" s="78"/>
      <c r="CZ25" s="78"/>
      <c r="DA25" s="78"/>
      <c r="DB25" s="78"/>
    </row>
    <row r="26" spans="1:106" s="84" customFormat="1" ht="19.5" customHeight="1" thickBot="1" x14ac:dyDescent="0.25">
      <c r="A26" s="173"/>
      <c r="B26" s="176"/>
      <c r="C26" s="219"/>
      <c r="D26" s="122"/>
      <c r="E26" s="49"/>
      <c r="F26" s="87"/>
      <c r="G26" s="51">
        <f t="shared" si="0"/>
        <v>0</v>
      </c>
      <c r="H26" s="88"/>
      <c r="I26" s="143"/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5"/>
      <c r="V26" s="78">
        <v>25</v>
      </c>
      <c r="W26" s="54">
        <f t="shared" si="1"/>
        <v>0</v>
      </c>
      <c r="X26" s="81" t="str">
        <f t="shared" si="2"/>
        <v/>
      </c>
      <c r="Y26" s="82">
        <f t="shared" si="3"/>
        <v>0</v>
      </c>
      <c r="Z26" s="81">
        <f t="shared" si="4"/>
        <v>0</v>
      </c>
      <c r="AA26" s="81">
        <f t="shared" si="5"/>
        <v>0</v>
      </c>
      <c r="AB26" s="81">
        <f t="shared" si="6"/>
        <v>0</v>
      </c>
      <c r="AC26" s="83">
        <f t="shared" si="7"/>
        <v>0</v>
      </c>
      <c r="AD26" s="57">
        <f>IF($A$24&lt;&gt;"x",IF(WEEKDAY($B$24,2)&lt;&gt;6,IF(WEEKDAY($B$24,2)&lt;&gt;7,0,7),6),-1)</f>
        <v>0</v>
      </c>
      <c r="AE26" s="57">
        <f t="shared" si="8"/>
        <v>0</v>
      </c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78"/>
      <c r="AQ26" s="78"/>
      <c r="AR26" s="78"/>
      <c r="AS26" s="78"/>
      <c r="AT26" s="78"/>
      <c r="AU26" s="78"/>
      <c r="AV26" s="78"/>
      <c r="AW26" s="78"/>
      <c r="AX26" s="78"/>
      <c r="AY26" s="78"/>
      <c r="AZ26" s="78"/>
      <c r="BA26" s="78"/>
      <c r="BB26" s="78"/>
      <c r="BC26" s="78"/>
      <c r="BD26" s="78"/>
      <c r="BE26" s="78"/>
      <c r="BF26" s="78"/>
      <c r="BG26" s="78"/>
      <c r="BH26" s="78"/>
      <c r="BI26" s="78"/>
      <c r="BJ26" s="78"/>
      <c r="BK26" s="78"/>
      <c r="BL26" s="78"/>
      <c r="BM26" s="78"/>
      <c r="BN26" s="78"/>
      <c r="BO26" s="78"/>
      <c r="BP26" s="78"/>
      <c r="BQ26" s="78"/>
      <c r="BR26" s="78"/>
      <c r="BS26" s="78"/>
      <c r="BT26" s="78"/>
      <c r="BU26" s="78"/>
      <c r="BV26" s="78"/>
      <c r="BW26" s="78"/>
      <c r="BX26" s="78"/>
      <c r="BY26" s="78"/>
      <c r="BZ26" s="78"/>
      <c r="CA26" s="78"/>
      <c r="CB26" s="78"/>
      <c r="CC26" s="78"/>
      <c r="CD26" s="78"/>
      <c r="CE26" s="78"/>
      <c r="CF26" s="78"/>
      <c r="CG26" s="78"/>
      <c r="CH26" s="78"/>
      <c r="CI26" s="78"/>
      <c r="CJ26" s="78"/>
      <c r="CK26" s="78"/>
      <c r="CL26" s="78"/>
      <c r="CM26" s="78"/>
      <c r="CN26" s="78"/>
      <c r="CO26" s="78"/>
      <c r="CP26" s="78"/>
      <c r="CQ26" s="78"/>
      <c r="CR26" s="78"/>
      <c r="CS26" s="78"/>
      <c r="CT26" s="78"/>
      <c r="CU26" s="78"/>
      <c r="CV26" s="78"/>
      <c r="CW26" s="78"/>
      <c r="CX26" s="78"/>
      <c r="CY26" s="78"/>
      <c r="CZ26" s="78"/>
      <c r="DA26" s="78"/>
      <c r="DB26" s="78"/>
    </row>
    <row r="27" spans="1:106" s="84" customFormat="1" ht="19.5" customHeight="1" thickBot="1" x14ac:dyDescent="0.25">
      <c r="A27" s="171"/>
      <c r="B27" s="174">
        <f>B24+1</f>
        <v>44504</v>
      </c>
      <c r="C27" s="219">
        <f t="shared" ref="C27" si="11">B27</f>
        <v>44504</v>
      </c>
      <c r="D27" s="120"/>
      <c r="E27" s="116"/>
      <c r="F27" s="89"/>
      <c r="G27" s="48">
        <f t="shared" si="0"/>
        <v>0</v>
      </c>
      <c r="H27" s="80"/>
      <c r="I27" s="137"/>
      <c r="J27" s="138"/>
      <c r="K27" s="138"/>
      <c r="L27" s="138"/>
      <c r="M27" s="138"/>
      <c r="N27" s="138"/>
      <c r="O27" s="138"/>
      <c r="P27" s="138"/>
      <c r="Q27" s="138"/>
      <c r="R27" s="138"/>
      <c r="S27" s="138"/>
      <c r="T27" s="138"/>
      <c r="U27" s="139"/>
      <c r="V27" s="78">
        <v>26</v>
      </c>
      <c r="W27" s="54">
        <f t="shared" si="1"/>
        <v>0</v>
      </c>
      <c r="X27" s="81" t="str">
        <f t="shared" si="2"/>
        <v/>
      </c>
      <c r="Y27" s="82">
        <f t="shared" si="3"/>
        <v>0</v>
      </c>
      <c r="Z27" s="81">
        <f t="shared" si="4"/>
        <v>0</v>
      </c>
      <c r="AA27" s="81">
        <f t="shared" si="5"/>
        <v>0</v>
      </c>
      <c r="AB27" s="81">
        <f t="shared" si="6"/>
        <v>0</v>
      </c>
      <c r="AC27" s="83">
        <f t="shared" si="7"/>
        <v>0</v>
      </c>
      <c r="AD27" s="57">
        <f>IF($A$27&lt;&gt;"x",IF(WEEKDAY($B$27,2)&lt;&gt;6,IF(WEEKDAY($B$27,2)&lt;&gt;7,0,7),6),-1)</f>
        <v>0</v>
      </c>
      <c r="AE27" s="57">
        <f t="shared" si="8"/>
        <v>0</v>
      </c>
      <c r="AF27" s="78"/>
      <c r="AG27" s="78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78"/>
      <c r="AS27" s="78"/>
      <c r="AT27" s="78"/>
      <c r="AU27" s="78"/>
      <c r="AV27" s="78"/>
      <c r="AW27" s="78"/>
      <c r="AX27" s="78"/>
      <c r="AY27" s="78"/>
      <c r="AZ27" s="78"/>
      <c r="BA27" s="78"/>
      <c r="BB27" s="78"/>
      <c r="BC27" s="78"/>
      <c r="BD27" s="78"/>
      <c r="BE27" s="78"/>
      <c r="BF27" s="78"/>
      <c r="BG27" s="78"/>
      <c r="BH27" s="78"/>
      <c r="BI27" s="78"/>
      <c r="BJ27" s="78"/>
      <c r="BK27" s="78"/>
      <c r="BL27" s="78"/>
      <c r="BM27" s="78"/>
      <c r="BN27" s="78"/>
      <c r="BO27" s="78"/>
      <c r="BP27" s="78"/>
      <c r="BQ27" s="78"/>
      <c r="BR27" s="78"/>
      <c r="BS27" s="78"/>
      <c r="BT27" s="78"/>
      <c r="BU27" s="78"/>
      <c r="BV27" s="78"/>
      <c r="BW27" s="78"/>
      <c r="BX27" s="78"/>
      <c r="BY27" s="78"/>
      <c r="BZ27" s="78"/>
      <c r="CA27" s="78"/>
      <c r="CB27" s="78"/>
      <c r="CC27" s="78"/>
      <c r="CD27" s="78"/>
      <c r="CE27" s="78"/>
      <c r="CF27" s="78"/>
      <c r="CG27" s="78"/>
      <c r="CH27" s="78"/>
      <c r="CI27" s="78"/>
      <c r="CJ27" s="78"/>
      <c r="CK27" s="78"/>
      <c r="CL27" s="78"/>
      <c r="CM27" s="78"/>
      <c r="CN27" s="78"/>
      <c r="CO27" s="78"/>
      <c r="CP27" s="78"/>
      <c r="CQ27" s="78"/>
      <c r="CR27" s="78"/>
      <c r="CS27" s="78"/>
      <c r="CT27" s="78"/>
      <c r="CU27" s="78"/>
      <c r="CV27" s="78"/>
      <c r="CW27" s="78"/>
      <c r="CX27" s="78"/>
      <c r="CY27" s="78"/>
      <c r="CZ27" s="78"/>
      <c r="DA27" s="78"/>
      <c r="DB27" s="78"/>
    </row>
    <row r="28" spans="1:106" s="84" customFormat="1" ht="19.5" customHeight="1" thickBot="1" x14ac:dyDescent="0.25">
      <c r="A28" s="172"/>
      <c r="B28" s="175"/>
      <c r="C28" s="219"/>
      <c r="D28" s="121"/>
      <c r="E28" s="115"/>
      <c r="F28" s="85"/>
      <c r="G28" s="50">
        <f t="shared" si="0"/>
        <v>0</v>
      </c>
      <c r="H28" s="90"/>
      <c r="I28" s="140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2"/>
      <c r="V28" s="78">
        <v>27</v>
      </c>
      <c r="W28" s="54">
        <f t="shared" si="1"/>
        <v>0</v>
      </c>
      <c r="X28" s="81" t="str">
        <f t="shared" si="2"/>
        <v/>
      </c>
      <c r="Y28" s="82">
        <f t="shared" si="3"/>
        <v>0</v>
      </c>
      <c r="Z28" s="81">
        <f t="shared" si="4"/>
        <v>0</v>
      </c>
      <c r="AA28" s="81">
        <f t="shared" si="5"/>
        <v>0</v>
      </c>
      <c r="AB28" s="81">
        <f t="shared" si="6"/>
        <v>0</v>
      </c>
      <c r="AC28" s="83">
        <f t="shared" si="7"/>
        <v>0</v>
      </c>
      <c r="AD28" s="57">
        <f>IF($A$27&lt;&gt;"x",IF(WEEKDAY($B$27,2)&lt;&gt;6,IF(WEEKDAY($B$27,2)&lt;&gt;7,0,7),6),-1)</f>
        <v>0</v>
      </c>
      <c r="AE28" s="57">
        <f t="shared" si="8"/>
        <v>0</v>
      </c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78"/>
      <c r="AX28" s="78"/>
      <c r="AY28" s="78"/>
      <c r="AZ28" s="78"/>
      <c r="BA28" s="78"/>
      <c r="BB28" s="78"/>
      <c r="BC28" s="78"/>
      <c r="BD28" s="78"/>
      <c r="BE28" s="78"/>
      <c r="BF28" s="78"/>
      <c r="BG28" s="78"/>
      <c r="BH28" s="78"/>
      <c r="BI28" s="78"/>
      <c r="BJ28" s="78"/>
      <c r="BK28" s="78"/>
      <c r="BL28" s="78"/>
      <c r="BM28" s="78"/>
      <c r="BN28" s="78"/>
      <c r="BO28" s="78"/>
      <c r="BP28" s="78"/>
      <c r="BQ28" s="78"/>
      <c r="BR28" s="78"/>
      <c r="BS28" s="78"/>
      <c r="BT28" s="78"/>
      <c r="BU28" s="78"/>
      <c r="BV28" s="78"/>
      <c r="BW28" s="78"/>
      <c r="BX28" s="78"/>
      <c r="BY28" s="78"/>
      <c r="BZ28" s="78"/>
      <c r="CA28" s="78"/>
      <c r="CB28" s="78"/>
      <c r="CC28" s="78"/>
      <c r="CD28" s="78"/>
      <c r="CE28" s="78"/>
      <c r="CF28" s="78"/>
      <c r="CG28" s="78"/>
      <c r="CH28" s="78"/>
      <c r="CI28" s="78"/>
      <c r="CJ28" s="78"/>
      <c r="CK28" s="78"/>
      <c r="CL28" s="78"/>
      <c r="CM28" s="78"/>
      <c r="CN28" s="78"/>
      <c r="CO28" s="78"/>
      <c r="CP28" s="78"/>
      <c r="CQ28" s="78"/>
      <c r="CR28" s="78"/>
      <c r="CS28" s="78"/>
      <c r="CT28" s="78"/>
      <c r="CU28" s="78"/>
      <c r="CV28" s="78"/>
      <c r="CW28" s="78"/>
      <c r="CX28" s="78"/>
      <c r="CY28" s="78"/>
      <c r="CZ28" s="78"/>
      <c r="DA28" s="78"/>
      <c r="DB28" s="78"/>
    </row>
    <row r="29" spans="1:106" s="84" customFormat="1" ht="19.5" customHeight="1" thickBot="1" x14ac:dyDescent="0.25">
      <c r="A29" s="173"/>
      <c r="B29" s="176"/>
      <c r="C29" s="219"/>
      <c r="D29" s="122"/>
      <c r="E29" s="49"/>
      <c r="F29" s="87"/>
      <c r="G29" s="51">
        <f t="shared" si="0"/>
        <v>0</v>
      </c>
      <c r="H29" s="88"/>
      <c r="I29" s="143"/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5"/>
      <c r="V29" s="78">
        <v>28</v>
      </c>
      <c r="W29" s="54">
        <f t="shared" si="1"/>
        <v>0</v>
      </c>
      <c r="X29" s="81" t="str">
        <f t="shared" si="2"/>
        <v/>
      </c>
      <c r="Y29" s="82">
        <f t="shared" si="3"/>
        <v>0</v>
      </c>
      <c r="Z29" s="81">
        <f t="shared" si="4"/>
        <v>0</v>
      </c>
      <c r="AA29" s="81">
        <f t="shared" si="5"/>
        <v>0</v>
      </c>
      <c r="AB29" s="81">
        <f t="shared" si="6"/>
        <v>0</v>
      </c>
      <c r="AC29" s="83">
        <f t="shared" si="7"/>
        <v>0</v>
      </c>
      <c r="AD29" s="57">
        <f>IF($A$27&lt;&gt;"x",IF(WEEKDAY($B$27,2)&lt;&gt;6,IF(WEEKDAY($B$27,2)&lt;&gt;7,0,7),6),-1)</f>
        <v>0</v>
      </c>
      <c r="AE29" s="57">
        <f t="shared" si="8"/>
        <v>0</v>
      </c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78"/>
      <c r="AV29" s="78"/>
      <c r="AW29" s="78"/>
      <c r="AX29" s="78"/>
      <c r="AY29" s="78"/>
      <c r="AZ29" s="78"/>
      <c r="BA29" s="78"/>
      <c r="BB29" s="78"/>
      <c r="BC29" s="78"/>
      <c r="BD29" s="78"/>
      <c r="BE29" s="78"/>
      <c r="BF29" s="78"/>
      <c r="BG29" s="78"/>
      <c r="BH29" s="78"/>
      <c r="BI29" s="78"/>
      <c r="BJ29" s="78"/>
      <c r="BK29" s="78"/>
      <c r="BL29" s="78"/>
      <c r="BM29" s="78"/>
      <c r="BN29" s="78"/>
      <c r="BO29" s="78"/>
      <c r="BP29" s="78"/>
      <c r="BQ29" s="78"/>
      <c r="BR29" s="78"/>
      <c r="BS29" s="78"/>
      <c r="BT29" s="78"/>
      <c r="BU29" s="78"/>
      <c r="BV29" s="78"/>
      <c r="BW29" s="78"/>
      <c r="BX29" s="78"/>
      <c r="BY29" s="78"/>
      <c r="BZ29" s="78"/>
      <c r="CA29" s="78"/>
      <c r="CB29" s="78"/>
      <c r="CC29" s="78"/>
      <c r="CD29" s="78"/>
      <c r="CE29" s="78"/>
      <c r="CF29" s="78"/>
      <c r="CG29" s="78"/>
      <c r="CH29" s="78"/>
      <c r="CI29" s="78"/>
      <c r="CJ29" s="78"/>
      <c r="CK29" s="78"/>
      <c r="CL29" s="78"/>
      <c r="CM29" s="78"/>
      <c r="CN29" s="78"/>
      <c r="CO29" s="78"/>
      <c r="CP29" s="78"/>
      <c r="CQ29" s="78"/>
      <c r="CR29" s="78"/>
      <c r="CS29" s="78"/>
      <c r="CT29" s="78"/>
      <c r="CU29" s="78"/>
      <c r="CV29" s="78"/>
      <c r="CW29" s="78"/>
      <c r="CX29" s="78"/>
      <c r="CY29" s="78"/>
      <c r="CZ29" s="78"/>
      <c r="DA29" s="78"/>
      <c r="DB29" s="78"/>
    </row>
    <row r="30" spans="1:106" s="84" customFormat="1" ht="19.5" customHeight="1" thickBot="1" x14ac:dyDescent="0.25">
      <c r="A30" s="171"/>
      <c r="B30" s="174">
        <f>B27+1</f>
        <v>44505</v>
      </c>
      <c r="C30" s="219">
        <f t="shared" ref="C30" si="12">B30</f>
        <v>44505</v>
      </c>
      <c r="D30" s="120"/>
      <c r="E30" s="116"/>
      <c r="F30" s="89"/>
      <c r="G30" s="48">
        <f t="shared" si="0"/>
        <v>0</v>
      </c>
      <c r="H30" s="91"/>
      <c r="I30" s="137"/>
      <c r="J30" s="138"/>
      <c r="K30" s="138"/>
      <c r="L30" s="138"/>
      <c r="M30" s="138"/>
      <c r="N30" s="138"/>
      <c r="O30" s="138"/>
      <c r="P30" s="138"/>
      <c r="Q30" s="138"/>
      <c r="R30" s="138"/>
      <c r="S30" s="138"/>
      <c r="T30" s="138"/>
      <c r="U30" s="139"/>
      <c r="V30" s="78">
        <v>29</v>
      </c>
      <c r="W30" s="54">
        <f t="shared" si="1"/>
        <v>0</v>
      </c>
      <c r="X30" s="81" t="str">
        <f t="shared" si="2"/>
        <v/>
      </c>
      <c r="Y30" s="82">
        <f t="shared" si="3"/>
        <v>0</v>
      </c>
      <c r="Z30" s="81">
        <f t="shared" si="4"/>
        <v>0</v>
      </c>
      <c r="AA30" s="81">
        <f t="shared" si="5"/>
        <v>0</v>
      </c>
      <c r="AB30" s="81">
        <f t="shared" si="6"/>
        <v>0</v>
      </c>
      <c r="AC30" s="83">
        <f t="shared" si="7"/>
        <v>0</v>
      </c>
      <c r="AD30" s="57">
        <f>IF($A$30&lt;&gt;"x",IF(WEEKDAY($B$30,2)&lt;&gt;6,IF(WEEKDAY($B$30,2)&lt;&gt;7,0,7),6),-1)</f>
        <v>0</v>
      </c>
      <c r="AE30" s="57">
        <f t="shared" si="8"/>
        <v>0</v>
      </c>
      <c r="AF30" s="78"/>
      <c r="AG30" s="78"/>
      <c r="AH30" s="78"/>
      <c r="AI30" s="78"/>
      <c r="AJ30" s="78"/>
      <c r="AK30" s="78"/>
      <c r="AL30" s="78"/>
      <c r="AM30" s="78"/>
      <c r="AN30" s="78"/>
      <c r="AO30" s="78"/>
      <c r="AP30" s="78"/>
      <c r="AQ30" s="78"/>
      <c r="AR30" s="78"/>
      <c r="AS30" s="78"/>
      <c r="AT30" s="78"/>
      <c r="AU30" s="78"/>
      <c r="AV30" s="78"/>
      <c r="AW30" s="78"/>
      <c r="AX30" s="78"/>
      <c r="AY30" s="78"/>
      <c r="AZ30" s="78"/>
      <c r="BA30" s="78"/>
      <c r="BB30" s="78"/>
      <c r="BC30" s="78"/>
      <c r="BD30" s="78"/>
      <c r="BE30" s="78"/>
      <c r="BF30" s="78"/>
      <c r="BG30" s="78"/>
      <c r="BH30" s="78"/>
      <c r="BI30" s="78"/>
      <c r="BJ30" s="78"/>
      <c r="BK30" s="78"/>
      <c r="BL30" s="78"/>
      <c r="BM30" s="78"/>
      <c r="BN30" s="78"/>
      <c r="BO30" s="78"/>
      <c r="BP30" s="78"/>
      <c r="BQ30" s="78"/>
      <c r="BR30" s="78"/>
      <c r="BS30" s="78"/>
      <c r="BT30" s="78"/>
      <c r="BU30" s="78"/>
      <c r="BV30" s="78"/>
      <c r="BW30" s="78"/>
      <c r="BX30" s="78"/>
      <c r="BY30" s="78"/>
      <c r="BZ30" s="78"/>
      <c r="CA30" s="78"/>
      <c r="CB30" s="78"/>
      <c r="CC30" s="78"/>
      <c r="CD30" s="78"/>
      <c r="CE30" s="78"/>
      <c r="CF30" s="78"/>
      <c r="CG30" s="78"/>
      <c r="CH30" s="78"/>
      <c r="CI30" s="78"/>
      <c r="CJ30" s="78"/>
      <c r="CK30" s="78"/>
      <c r="CL30" s="78"/>
      <c r="CM30" s="78"/>
      <c r="CN30" s="78"/>
      <c r="CO30" s="78"/>
      <c r="CP30" s="78"/>
      <c r="CQ30" s="78"/>
      <c r="CR30" s="78"/>
      <c r="CS30" s="78"/>
      <c r="CT30" s="78"/>
      <c r="CU30" s="78"/>
      <c r="CV30" s="78"/>
      <c r="CW30" s="78"/>
      <c r="CX30" s="78"/>
      <c r="CY30" s="78"/>
      <c r="CZ30" s="78"/>
      <c r="DA30" s="78"/>
      <c r="DB30" s="78"/>
    </row>
    <row r="31" spans="1:106" s="84" customFormat="1" ht="19.5" customHeight="1" thickBot="1" x14ac:dyDescent="0.25">
      <c r="A31" s="172"/>
      <c r="B31" s="175"/>
      <c r="C31" s="219"/>
      <c r="D31" s="121"/>
      <c r="E31" s="115"/>
      <c r="F31" s="85"/>
      <c r="G31" s="50">
        <f t="shared" si="0"/>
        <v>0</v>
      </c>
      <c r="H31" s="90"/>
      <c r="I31" s="140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2"/>
      <c r="V31" s="78">
        <v>30</v>
      </c>
      <c r="W31" s="54">
        <f t="shared" si="1"/>
        <v>0</v>
      </c>
      <c r="X31" s="81" t="str">
        <f t="shared" si="2"/>
        <v/>
      </c>
      <c r="Y31" s="82">
        <f t="shared" si="3"/>
        <v>0</v>
      </c>
      <c r="Z31" s="81">
        <f t="shared" si="4"/>
        <v>0</v>
      </c>
      <c r="AA31" s="81">
        <f t="shared" si="5"/>
        <v>0</v>
      </c>
      <c r="AB31" s="81">
        <f t="shared" si="6"/>
        <v>0</v>
      </c>
      <c r="AC31" s="83">
        <f t="shared" si="7"/>
        <v>0</v>
      </c>
      <c r="AD31" s="57">
        <f>IF($A$30&lt;&gt;"x",IF(WEEKDAY($B$30,2)&lt;&gt;6,IF(WEEKDAY($B$30,2)&lt;&gt;7,0,7),6),-1)</f>
        <v>0</v>
      </c>
      <c r="AE31" s="57">
        <f t="shared" si="8"/>
        <v>0</v>
      </c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78"/>
      <c r="AX31" s="78"/>
      <c r="AY31" s="78"/>
      <c r="AZ31" s="78"/>
      <c r="BA31" s="78"/>
      <c r="BB31" s="78"/>
      <c r="BC31" s="78"/>
      <c r="BD31" s="78"/>
      <c r="BE31" s="78"/>
      <c r="BF31" s="78"/>
      <c r="BG31" s="78"/>
      <c r="BH31" s="78"/>
      <c r="BI31" s="78"/>
      <c r="BJ31" s="78"/>
      <c r="BK31" s="78"/>
      <c r="BL31" s="78"/>
      <c r="BM31" s="78"/>
      <c r="BN31" s="78"/>
      <c r="BO31" s="78"/>
      <c r="BP31" s="78"/>
      <c r="BQ31" s="78"/>
      <c r="BR31" s="78"/>
      <c r="BS31" s="78"/>
      <c r="BT31" s="78"/>
      <c r="BU31" s="78"/>
      <c r="BV31" s="78"/>
      <c r="BW31" s="78"/>
      <c r="BX31" s="78"/>
      <c r="BY31" s="78"/>
      <c r="BZ31" s="78"/>
      <c r="CA31" s="78"/>
      <c r="CB31" s="78"/>
      <c r="CC31" s="78"/>
      <c r="CD31" s="78"/>
      <c r="CE31" s="78"/>
      <c r="CF31" s="78"/>
      <c r="CG31" s="78"/>
      <c r="CH31" s="78"/>
      <c r="CI31" s="78"/>
      <c r="CJ31" s="78"/>
      <c r="CK31" s="78"/>
      <c r="CL31" s="78"/>
      <c r="CM31" s="78"/>
      <c r="CN31" s="78"/>
      <c r="CO31" s="78"/>
      <c r="CP31" s="78"/>
      <c r="CQ31" s="78"/>
      <c r="CR31" s="78"/>
      <c r="CS31" s="78"/>
      <c r="CT31" s="78"/>
      <c r="CU31" s="78"/>
      <c r="CV31" s="78"/>
      <c r="CW31" s="78"/>
      <c r="CX31" s="78"/>
      <c r="CY31" s="78"/>
      <c r="CZ31" s="78"/>
      <c r="DA31" s="78"/>
      <c r="DB31" s="78"/>
    </row>
    <row r="32" spans="1:106" s="84" customFormat="1" ht="19.5" customHeight="1" thickBot="1" x14ac:dyDescent="0.25">
      <c r="A32" s="173"/>
      <c r="B32" s="176"/>
      <c r="C32" s="219"/>
      <c r="D32" s="122"/>
      <c r="E32" s="49"/>
      <c r="F32" s="87"/>
      <c r="G32" s="51">
        <f t="shared" si="0"/>
        <v>0</v>
      </c>
      <c r="H32" s="88"/>
      <c r="I32" s="143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T32" s="144"/>
      <c r="U32" s="145"/>
      <c r="V32" s="78">
        <v>31</v>
      </c>
      <c r="W32" s="54">
        <f t="shared" si="1"/>
        <v>0</v>
      </c>
      <c r="X32" s="81" t="str">
        <f t="shared" si="2"/>
        <v/>
      </c>
      <c r="Y32" s="82">
        <f t="shared" si="3"/>
        <v>0</v>
      </c>
      <c r="Z32" s="81">
        <f t="shared" si="4"/>
        <v>0</v>
      </c>
      <c r="AA32" s="81">
        <f t="shared" si="5"/>
        <v>0</v>
      </c>
      <c r="AB32" s="81">
        <f t="shared" si="6"/>
        <v>0</v>
      </c>
      <c r="AC32" s="83">
        <f t="shared" si="7"/>
        <v>0</v>
      </c>
      <c r="AD32" s="57">
        <f>IF($A$30&lt;&gt;"x",IF(WEEKDAY($B$30,2)&lt;&gt;6,IF(WEEKDAY($B$30,2)&lt;&gt;7,0,7),6),-1)</f>
        <v>0</v>
      </c>
      <c r="AE32" s="57">
        <f t="shared" si="8"/>
        <v>0</v>
      </c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78"/>
      <c r="BA32" s="78"/>
      <c r="BB32" s="78"/>
      <c r="BC32" s="78"/>
      <c r="BD32" s="78"/>
      <c r="BE32" s="78"/>
      <c r="BF32" s="78"/>
      <c r="BG32" s="78"/>
      <c r="BH32" s="78"/>
      <c r="BI32" s="78"/>
      <c r="BJ32" s="78"/>
      <c r="BK32" s="78"/>
      <c r="BL32" s="78"/>
      <c r="BM32" s="78"/>
      <c r="BN32" s="78"/>
      <c r="BO32" s="78"/>
      <c r="BP32" s="78"/>
      <c r="BQ32" s="78"/>
      <c r="BR32" s="78"/>
      <c r="BS32" s="78"/>
      <c r="BT32" s="78"/>
      <c r="BU32" s="78"/>
      <c r="BV32" s="78"/>
      <c r="BW32" s="78"/>
      <c r="BX32" s="78"/>
      <c r="BY32" s="78"/>
      <c r="BZ32" s="78"/>
      <c r="CA32" s="78"/>
      <c r="CB32" s="78"/>
      <c r="CC32" s="78"/>
      <c r="CD32" s="78"/>
      <c r="CE32" s="78"/>
      <c r="CF32" s="78"/>
      <c r="CG32" s="78"/>
      <c r="CH32" s="78"/>
      <c r="CI32" s="78"/>
      <c r="CJ32" s="78"/>
      <c r="CK32" s="78"/>
      <c r="CL32" s="78"/>
      <c r="CM32" s="78"/>
      <c r="CN32" s="78"/>
      <c r="CO32" s="78"/>
      <c r="CP32" s="78"/>
      <c r="CQ32" s="78"/>
      <c r="CR32" s="78"/>
      <c r="CS32" s="78"/>
      <c r="CT32" s="78"/>
      <c r="CU32" s="78"/>
      <c r="CV32" s="78"/>
      <c r="CW32" s="78"/>
      <c r="CX32" s="78"/>
      <c r="CY32" s="78"/>
      <c r="CZ32" s="78"/>
      <c r="DA32" s="78"/>
      <c r="DB32" s="78"/>
    </row>
    <row r="33" spans="1:107" s="84" customFormat="1" ht="19.5" customHeight="1" thickBot="1" x14ac:dyDescent="0.25">
      <c r="A33" s="171"/>
      <c r="B33" s="174">
        <f>B30+1</f>
        <v>44506</v>
      </c>
      <c r="C33" s="219">
        <f t="shared" ref="C33" si="13">B33</f>
        <v>44506</v>
      </c>
      <c r="D33" s="120"/>
      <c r="E33" s="116"/>
      <c r="F33" s="89"/>
      <c r="G33" s="48">
        <f t="shared" si="0"/>
        <v>0</v>
      </c>
      <c r="H33" s="91"/>
      <c r="I33" s="137"/>
      <c r="J33" s="138"/>
      <c r="K33" s="138"/>
      <c r="L33" s="138"/>
      <c r="M33" s="138"/>
      <c r="N33" s="138"/>
      <c r="O33" s="138"/>
      <c r="P33" s="138"/>
      <c r="Q33" s="138"/>
      <c r="R33" s="138"/>
      <c r="S33" s="138"/>
      <c r="T33" s="138"/>
      <c r="U33" s="139"/>
      <c r="V33" s="78">
        <v>32</v>
      </c>
      <c r="W33" s="54">
        <f t="shared" si="1"/>
        <v>0</v>
      </c>
      <c r="X33" s="81" t="str">
        <f t="shared" si="2"/>
        <v/>
      </c>
      <c r="Y33" s="82">
        <f t="shared" si="3"/>
        <v>0</v>
      </c>
      <c r="Z33" s="81">
        <f t="shared" si="4"/>
        <v>0</v>
      </c>
      <c r="AA33" s="81">
        <f t="shared" si="5"/>
        <v>0</v>
      </c>
      <c r="AB33" s="81">
        <f t="shared" si="6"/>
        <v>0</v>
      </c>
      <c r="AC33" s="83">
        <f t="shared" si="7"/>
        <v>0</v>
      </c>
      <c r="AD33" s="57">
        <f>IF($A$33&lt;&gt;"x",IF(WEEKDAY($B$33,2)&lt;&gt;6,IF(WEEKDAY($B$33,2)&lt;&gt;7,0,7),6),-1)</f>
        <v>6</v>
      </c>
      <c r="AE33" s="57">
        <f t="shared" si="8"/>
        <v>0</v>
      </c>
      <c r="AF33" s="78"/>
      <c r="AG33" s="78"/>
      <c r="AH33" s="78"/>
      <c r="AI33" s="78"/>
      <c r="AJ33" s="78"/>
      <c r="AK33" s="78"/>
      <c r="AL33" s="78"/>
      <c r="AM33" s="78"/>
      <c r="AN33" s="78"/>
      <c r="AO33" s="78"/>
      <c r="AP33" s="78"/>
      <c r="AQ33" s="78"/>
      <c r="AR33" s="78"/>
      <c r="AS33" s="78"/>
      <c r="AT33" s="78"/>
      <c r="AU33" s="78"/>
      <c r="AV33" s="78"/>
      <c r="AW33" s="78"/>
      <c r="AX33" s="78"/>
      <c r="AY33" s="78"/>
      <c r="AZ33" s="78"/>
      <c r="BA33" s="78"/>
      <c r="BB33" s="78"/>
      <c r="BC33" s="78"/>
      <c r="BD33" s="78"/>
      <c r="BE33" s="78"/>
      <c r="BF33" s="78"/>
      <c r="BG33" s="78"/>
      <c r="BH33" s="78"/>
      <c r="BI33" s="78"/>
      <c r="BJ33" s="78"/>
      <c r="BK33" s="78"/>
      <c r="BL33" s="78"/>
      <c r="BM33" s="78"/>
      <c r="BN33" s="78"/>
      <c r="BO33" s="78"/>
      <c r="BP33" s="78"/>
      <c r="BQ33" s="78"/>
      <c r="BR33" s="78"/>
      <c r="BS33" s="78"/>
      <c r="BT33" s="78"/>
      <c r="BU33" s="78"/>
      <c r="BV33" s="78"/>
      <c r="BW33" s="78"/>
      <c r="BX33" s="78"/>
      <c r="BY33" s="78"/>
      <c r="BZ33" s="78"/>
      <c r="CA33" s="78"/>
      <c r="CB33" s="78"/>
      <c r="CC33" s="78"/>
      <c r="CD33" s="78"/>
      <c r="CE33" s="78"/>
      <c r="CF33" s="78"/>
      <c r="CG33" s="78"/>
      <c r="CH33" s="78"/>
      <c r="CI33" s="78"/>
      <c r="CJ33" s="78"/>
      <c r="CK33" s="78"/>
      <c r="CL33" s="78"/>
      <c r="CM33" s="78"/>
      <c r="CN33" s="78"/>
      <c r="CO33" s="78"/>
      <c r="CP33" s="78"/>
      <c r="CQ33" s="78"/>
      <c r="CR33" s="78"/>
      <c r="CS33" s="78"/>
      <c r="CT33" s="78"/>
      <c r="CU33" s="78"/>
      <c r="CV33" s="78"/>
      <c r="CW33" s="78"/>
      <c r="CX33" s="78"/>
      <c r="CY33" s="78"/>
      <c r="CZ33" s="78"/>
      <c r="DA33" s="78"/>
      <c r="DB33" s="78"/>
    </row>
    <row r="34" spans="1:107" s="84" customFormat="1" ht="19.5" customHeight="1" thickBot="1" x14ac:dyDescent="0.25">
      <c r="A34" s="172"/>
      <c r="B34" s="175"/>
      <c r="C34" s="219"/>
      <c r="D34" s="121"/>
      <c r="E34" s="115"/>
      <c r="F34" s="85"/>
      <c r="G34" s="50">
        <f t="shared" si="0"/>
        <v>0</v>
      </c>
      <c r="H34" s="90"/>
      <c r="I34" s="140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2"/>
      <c r="V34" s="78">
        <v>33</v>
      </c>
      <c r="W34" s="54">
        <f t="shared" si="1"/>
        <v>0</v>
      </c>
      <c r="X34" s="81" t="str">
        <f t="shared" si="2"/>
        <v/>
      </c>
      <c r="Y34" s="82">
        <f t="shared" si="3"/>
        <v>0</v>
      </c>
      <c r="Z34" s="81">
        <f t="shared" si="4"/>
        <v>0</v>
      </c>
      <c r="AA34" s="81">
        <f t="shared" si="5"/>
        <v>0</v>
      </c>
      <c r="AB34" s="81">
        <f t="shared" si="6"/>
        <v>0</v>
      </c>
      <c r="AC34" s="83">
        <f t="shared" si="7"/>
        <v>0</v>
      </c>
      <c r="AD34" s="57">
        <f>IF($A$33&lt;&gt;"x",IF(WEEKDAY($B$33,2)&lt;&gt;6,IF(WEEKDAY($B$33,2)&lt;&gt;7,0,7),6),-1)</f>
        <v>6</v>
      </c>
      <c r="AE34" s="57">
        <f t="shared" si="8"/>
        <v>0</v>
      </c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78"/>
      <c r="AR34" s="78"/>
      <c r="AS34" s="78"/>
      <c r="AT34" s="78"/>
      <c r="AU34" s="78"/>
      <c r="AV34" s="78"/>
      <c r="AW34" s="78"/>
      <c r="AX34" s="78"/>
      <c r="AY34" s="78"/>
      <c r="AZ34" s="78"/>
      <c r="BA34" s="78"/>
      <c r="BB34" s="78"/>
      <c r="BC34" s="78"/>
      <c r="BD34" s="78"/>
      <c r="BE34" s="78"/>
      <c r="BF34" s="78"/>
      <c r="BG34" s="78"/>
      <c r="BH34" s="78"/>
      <c r="BI34" s="78"/>
      <c r="BJ34" s="78"/>
      <c r="BK34" s="78"/>
      <c r="BL34" s="78"/>
      <c r="BM34" s="78"/>
      <c r="BN34" s="78"/>
      <c r="BO34" s="78"/>
      <c r="BP34" s="78"/>
      <c r="BQ34" s="78"/>
      <c r="BR34" s="78"/>
      <c r="BS34" s="78"/>
      <c r="BT34" s="78"/>
      <c r="BU34" s="78"/>
      <c r="BV34" s="78"/>
      <c r="BW34" s="78"/>
      <c r="BX34" s="78"/>
      <c r="BY34" s="78"/>
      <c r="BZ34" s="78"/>
      <c r="CA34" s="78"/>
      <c r="CB34" s="78"/>
      <c r="CC34" s="78"/>
      <c r="CD34" s="78"/>
      <c r="CE34" s="78"/>
      <c r="CF34" s="78"/>
      <c r="CG34" s="78"/>
      <c r="CH34" s="78"/>
      <c r="CI34" s="78"/>
      <c r="CJ34" s="78"/>
      <c r="CK34" s="78"/>
      <c r="CL34" s="78"/>
      <c r="CM34" s="78"/>
      <c r="CN34" s="78"/>
      <c r="CO34" s="78"/>
      <c r="CP34" s="78"/>
      <c r="CQ34" s="78"/>
      <c r="CR34" s="78"/>
      <c r="CS34" s="78"/>
      <c r="CT34" s="78"/>
      <c r="CU34" s="78"/>
      <c r="CV34" s="78"/>
      <c r="CW34" s="78"/>
      <c r="CX34" s="78"/>
      <c r="CY34" s="78"/>
      <c r="CZ34" s="78"/>
      <c r="DA34" s="78"/>
      <c r="DB34" s="78"/>
    </row>
    <row r="35" spans="1:107" s="84" customFormat="1" ht="19.5" customHeight="1" thickBot="1" x14ac:dyDescent="0.25">
      <c r="A35" s="173"/>
      <c r="B35" s="176"/>
      <c r="C35" s="219"/>
      <c r="D35" s="122"/>
      <c r="E35" s="49"/>
      <c r="F35" s="87"/>
      <c r="G35" s="51">
        <f t="shared" si="0"/>
        <v>0</v>
      </c>
      <c r="H35" s="88"/>
      <c r="I35" s="143"/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5"/>
      <c r="V35" s="78">
        <v>34</v>
      </c>
      <c r="W35" s="54">
        <f t="shared" si="1"/>
        <v>0</v>
      </c>
      <c r="X35" s="81" t="str">
        <f t="shared" si="2"/>
        <v/>
      </c>
      <c r="Y35" s="82">
        <f t="shared" si="3"/>
        <v>0</v>
      </c>
      <c r="Z35" s="81">
        <f t="shared" si="4"/>
        <v>0</v>
      </c>
      <c r="AA35" s="81">
        <f t="shared" si="5"/>
        <v>0</v>
      </c>
      <c r="AB35" s="81">
        <f t="shared" si="6"/>
        <v>0</v>
      </c>
      <c r="AC35" s="83">
        <f t="shared" si="7"/>
        <v>0</v>
      </c>
      <c r="AD35" s="57">
        <f>IF($A$33&lt;&gt;"x",IF(WEEKDAY($B$33,2)&lt;&gt;6,IF(WEEKDAY($B$33,2)&lt;&gt;7,0,7),6),-1)</f>
        <v>6</v>
      </c>
      <c r="AE35" s="57">
        <f t="shared" si="8"/>
        <v>0</v>
      </c>
      <c r="AF35" s="78"/>
      <c r="AG35" s="78"/>
      <c r="AH35" s="78"/>
      <c r="AI35" s="78"/>
      <c r="AJ35" s="78"/>
      <c r="AK35" s="78"/>
      <c r="AL35" s="78"/>
      <c r="AM35" s="78"/>
      <c r="AN35" s="78"/>
      <c r="AO35" s="78"/>
      <c r="AP35" s="78"/>
      <c r="AQ35" s="78"/>
      <c r="AR35" s="78"/>
      <c r="AS35" s="78"/>
      <c r="AT35" s="78"/>
      <c r="AU35" s="78"/>
      <c r="AV35" s="78"/>
      <c r="AW35" s="78"/>
      <c r="AX35" s="78"/>
      <c r="AY35" s="78"/>
      <c r="AZ35" s="78"/>
      <c r="BA35" s="78"/>
      <c r="BB35" s="78"/>
      <c r="BC35" s="78"/>
      <c r="BD35" s="78"/>
      <c r="BE35" s="78"/>
      <c r="BF35" s="78"/>
      <c r="BG35" s="78"/>
      <c r="BH35" s="78"/>
      <c r="BI35" s="78"/>
      <c r="BJ35" s="78"/>
      <c r="BK35" s="78"/>
      <c r="BL35" s="78"/>
      <c r="BM35" s="78"/>
      <c r="BN35" s="78"/>
      <c r="BO35" s="78"/>
      <c r="BP35" s="78"/>
      <c r="BQ35" s="78"/>
      <c r="BR35" s="78"/>
      <c r="BS35" s="78"/>
      <c r="BT35" s="78"/>
      <c r="BU35" s="78"/>
      <c r="BV35" s="78"/>
      <c r="BW35" s="78"/>
      <c r="BX35" s="78"/>
      <c r="BY35" s="78"/>
      <c r="BZ35" s="78"/>
      <c r="CA35" s="78"/>
      <c r="CB35" s="78"/>
      <c r="CC35" s="78"/>
      <c r="CD35" s="78"/>
      <c r="CE35" s="78"/>
      <c r="CF35" s="78"/>
      <c r="CG35" s="78"/>
      <c r="CH35" s="78"/>
      <c r="CI35" s="78"/>
      <c r="CJ35" s="78"/>
      <c r="CK35" s="78"/>
      <c r="CL35" s="78"/>
      <c r="CM35" s="78"/>
      <c r="CN35" s="78"/>
      <c r="CO35" s="78"/>
      <c r="CP35" s="78"/>
      <c r="CQ35" s="78"/>
      <c r="CR35" s="78"/>
      <c r="CS35" s="78"/>
      <c r="CT35" s="78"/>
      <c r="CU35" s="78"/>
      <c r="CV35" s="78"/>
      <c r="CW35" s="78"/>
      <c r="CX35" s="78"/>
      <c r="CY35" s="78"/>
      <c r="CZ35" s="78"/>
      <c r="DA35" s="78"/>
      <c r="DB35" s="78"/>
    </row>
    <row r="36" spans="1:107" s="84" customFormat="1" ht="19.5" customHeight="1" thickBot="1" x14ac:dyDescent="0.25">
      <c r="A36" s="171"/>
      <c r="B36" s="174">
        <f>B33+1</f>
        <v>44507</v>
      </c>
      <c r="C36" s="219">
        <f t="shared" ref="C36" si="14">B36</f>
        <v>44507</v>
      </c>
      <c r="D36" s="120"/>
      <c r="E36" s="116"/>
      <c r="F36" s="89"/>
      <c r="G36" s="48">
        <f t="shared" si="0"/>
        <v>0</v>
      </c>
      <c r="H36" s="80"/>
      <c r="I36" s="137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9"/>
      <c r="V36" s="78">
        <v>35</v>
      </c>
      <c r="W36" s="54">
        <f t="shared" si="1"/>
        <v>0</v>
      </c>
      <c r="X36" s="81" t="str">
        <f t="shared" si="2"/>
        <v/>
      </c>
      <c r="Y36" s="82">
        <f t="shared" si="3"/>
        <v>0</v>
      </c>
      <c r="Z36" s="81">
        <f t="shared" si="4"/>
        <v>0</v>
      </c>
      <c r="AA36" s="81">
        <f t="shared" si="5"/>
        <v>0</v>
      </c>
      <c r="AB36" s="81">
        <f t="shared" si="6"/>
        <v>0</v>
      </c>
      <c r="AC36" s="83">
        <f t="shared" si="7"/>
        <v>0</v>
      </c>
      <c r="AD36" s="57">
        <f>IF($A$36&lt;&gt;"x",IF(WEEKDAY($B$36,2)&lt;&gt;6,IF(WEEKDAY($B$36,2)&lt;&gt;7,0,7),6),-1)</f>
        <v>7</v>
      </c>
      <c r="AE36" s="57">
        <f t="shared" si="8"/>
        <v>0</v>
      </c>
      <c r="AF36" s="78"/>
      <c r="AG36" s="78"/>
      <c r="AH36" s="78"/>
      <c r="AI36" s="78"/>
      <c r="AJ36" s="78"/>
      <c r="AK36" s="78"/>
      <c r="AL36" s="78"/>
      <c r="AM36" s="78"/>
      <c r="AN36" s="78"/>
      <c r="AO36" s="78"/>
      <c r="AP36" s="78"/>
      <c r="AQ36" s="78"/>
      <c r="AR36" s="78"/>
      <c r="AS36" s="78"/>
      <c r="AT36" s="78"/>
      <c r="AU36" s="78"/>
      <c r="AV36" s="78"/>
      <c r="AW36" s="78"/>
      <c r="AX36" s="78"/>
      <c r="AY36" s="78"/>
      <c r="AZ36" s="78"/>
      <c r="BA36" s="78"/>
      <c r="BB36" s="78"/>
      <c r="BC36" s="78"/>
      <c r="BD36" s="78"/>
      <c r="BE36" s="78"/>
      <c r="BF36" s="78"/>
      <c r="BG36" s="78"/>
      <c r="BH36" s="78"/>
      <c r="BI36" s="78"/>
      <c r="BJ36" s="78"/>
      <c r="BK36" s="78"/>
      <c r="BL36" s="78"/>
      <c r="BM36" s="78"/>
      <c r="BN36" s="78"/>
      <c r="BO36" s="78"/>
      <c r="BP36" s="78"/>
      <c r="BQ36" s="78"/>
      <c r="BR36" s="78"/>
      <c r="BS36" s="78"/>
      <c r="BT36" s="78"/>
      <c r="BU36" s="78"/>
      <c r="BV36" s="78"/>
      <c r="BW36" s="78"/>
      <c r="BX36" s="78"/>
      <c r="BY36" s="78"/>
      <c r="BZ36" s="78"/>
      <c r="CA36" s="78"/>
      <c r="CB36" s="78"/>
      <c r="CC36" s="78"/>
      <c r="CD36" s="78"/>
      <c r="CE36" s="78"/>
      <c r="CF36" s="78"/>
      <c r="CG36" s="78"/>
      <c r="CH36" s="78"/>
      <c r="CI36" s="78"/>
      <c r="CJ36" s="78"/>
      <c r="CK36" s="78"/>
      <c r="CL36" s="78"/>
      <c r="CM36" s="78"/>
      <c r="CN36" s="78"/>
      <c r="CO36" s="78"/>
      <c r="CP36" s="78"/>
      <c r="CQ36" s="78"/>
      <c r="CR36" s="78"/>
      <c r="CS36" s="78"/>
      <c r="CT36" s="78"/>
      <c r="CU36" s="78"/>
      <c r="CV36" s="78"/>
      <c r="CW36" s="78"/>
      <c r="CX36" s="78"/>
      <c r="CY36" s="78"/>
      <c r="CZ36" s="78"/>
      <c r="DA36" s="78"/>
      <c r="DB36" s="78"/>
    </row>
    <row r="37" spans="1:107" s="84" customFormat="1" ht="19.5" customHeight="1" thickBot="1" x14ac:dyDescent="0.25">
      <c r="A37" s="172"/>
      <c r="B37" s="175"/>
      <c r="C37" s="219"/>
      <c r="D37" s="121"/>
      <c r="E37" s="115"/>
      <c r="F37" s="85"/>
      <c r="G37" s="50">
        <f t="shared" si="0"/>
        <v>0</v>
      </c>
      <c r="H37" s="90"/>
      <c r="I37" s="140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2"/>
      <c r="V37" s="78">
        <v>36</v>
      </c>
      <c r="W37" s="54">
        <f t="shared" si="1"/>
        <v>0</v>
      </c>
      <c r="X37" s="81" t="str">
        <f t="shared" si="2"/>
        <v/>
      </c>
      <c r="Y37" s="82">
        <f t="shared" si="3"/>
        <v>0</v>
      </c>
      <c r="Z37" s="81">
        <f t="shared" si="4"/>
        <v>0</v>
      </c>
      <c r="AA37" s="81">
        <f t="shared" si="5"/>
        <v>0</v>
      </c>
      <c r="AB37" s="81">
        <f t="shared" si="6"/>
        <v>0</v>
      </c>
      <c r="AC37" s="83">
        <f t="shared" si="7"/>
        <v>0</v>
      </c>
      <c r="AD37" s="57">
        <f>IF($A$36&lt;&gt;"x",IF(WEEKDAY($B$36,2)&lt;&gt;6,IF(WEEKDAY($B$36,2)&lt;&gt;7,0,7),6),-1)</f>
        <v>7</v>
      </c>
      <c r="AE37" s="57">
        <f t="shared" si="8"/>
        <v>0</v>
      </c>
      <c r="AF37" s="78"/>
      <c r="AG37" s="78"/>
      <c r="AH37" s="78"/>
      <c r="AI37" s="78"/>
      <c r="AJ37" s="78"/>
      <c r="AK37" s="78"/>
      <c r="AL37" s="78"/>
      <c r="AM37" s="78"/>
      <c r="AN37" s="78"/>
      <c r="AO37" s="78"/>
      <c r="AP37" s="78"/>
      <c r="AQ37" s="78"/>
      <c r="AR37" s="78"/>
      <c r="AS37" s="78"/>
      <c r="AT37" s="78"/>
      <c r="AU37" s="78"/>
      <c r="AV37" s="78"/>
      <c r="AW37" s="78"/>
      <c r="AX37" s="78"/>
      <c r="AY37" s="78"/>
      <c r="AZ37" s="78"/>
      <c r="BA37" s="78"/>
      <c r="BB37" s="78"/>
      <c r="BC37" s="78"/>
      <c r="BD37" s="78"/>
      <c r="BE37" s="78"/>
      <c r="BF37" s="78"/>
      <c r="BG37" s="78"/>
      <c r="BH37" s="78"/>
      <c r="BI37" s="78"/>
      <c r="BJ37" s="78"/>
      <c r="BK37" s="78"/>
      <c r="BL37" s="78"/>
      <c r="BM37" s="78"/>
      <c r="BN37" s="78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8"/>
      <c r="CC37" s="78"/>
      <c r="CD37" s="78"/>
      <c r="CE37" s="78"/>
      <c r="CF37" s="78"/>
      <c r="CG37" s="78"/>
      <c r="CH37" s="78"/>
      <c r="CI37" s="78"/>
      <c r="CJ37" s="78"/>
      <c r="CK37" s="78"/>
      <c r="CL37" s="78"/>
      <c r="CM37" s="78"/>
      <c r="CN37" s="78"/>
      <c r="CO37" s="78"/>
      <c r="CP37" s="78"/>
      <c r="CQ37" s="78"/>
      <c r="CR37" s="78"/>
      <c r="CS37" s="78"/>
      <c r="CT37" s="78"/>
      <c r="CU37" s="78"/>
      <c r="CV37" s="78"/>
      <c r="CW37" s="78"/>
      <c r="CX37" s="78"/>
      <c r="CY37" s="78"/>
      <c r="CZ37" s="78"/>
      <c r="DA37" s="78"/>
      <c r="DB37" s="78"/>
    </row>
    <row r="38" spans="1:107" s="84" customFormat="1" ht="19.5" customHeight="1" thickBot="1" x14ac:dyDescent="0.25">
      <c r="A38" s="173"/>
      <c r="B38" s="176"/>
      <c r="C38" s="219"/>
      <c r="D38" s="123"/>
      <c r="E38" s="119"/>
      <c r="F38" s="87"/>
      <c r="G38" s="51">
        <f t="shared" si="0"/>
        <v>0</v>
      </c>
      <c r="H38" s="88"/>
      <c r="I38" s="143"/>
      <c r="J38" s="144"/>
      <c r="K38" s="144"/>
      <c r="L38" s="144"/>
      <c r="M38" s="144"/>
      <c r="N38" s="144"/>
      <c r="O38" s="144"/>
      <c r="P38" s="144"/>
      <c r="Q38" s="144"/>
      <c r="R38" s="144"/>
      <c r="S38" s="144"/>
      <c r="T38" s="144"/>
      <c r="U38" s="145"/>
      <c r="V38" s="78">
        <v>37</v>
      </c>
      <c r="W38" s="54">
        <f t="shared" si="1"/>
        <v>0</v>
      </c>
      <c r="X38" s="81" t="str">
        <f t="shared" si="2"/>
        <v/>
      </c>
      <c r="Y38" s="82">
        <f t="shared" si="3"/>
        <v>0</v>
      </c>
      <c r="Z38" s="81">
        <f t="shared" si="4"/>
        <v>0</v>
      </c>
      <c r="AA38" s="81">
        <f t="shared" si="5"/>
        <v>0</v>
      </c>
      <c r="AB38" s="81">
        <f t="shared" si="6"/>
        <v>0</v>
      </c>
      <c r="AC38" s="83">
        <f t="shared" si="7"/>
        <v>0</v>
      </c>
      <c r="AD38" s="57">
        <f>IF($A$36&lt;&gt;"x",IF(WEEKDAY($B$36,2)&lt;&gt;6,IF(WEEKDAY($B$36,2)&lt;&gt;7,0,7),6),-1)</f>
        <v>7</v>
      </c>
      <c r="AE38" s="57">
        <f t="shared" si="8"/>
        <v>0</v>
      </c>
      <c r="AF38" s="78"/>
      <c r="AG38" s="78"/>
      <c r="AH38" s="78"/>
      <c r="AI38" s="78"/>
      <c r="AJ38" s="78"/>
      <c r="AK38" s="78"/>
      <c r="AL38" s="78"/>
      <c r="AM38" s="78"/>
      <c r="AN38" s="78"/>
      <c r="AO38" s="78"/>
      <c r="AP38" s="78"/>
      <c r="AQ38" s="78"/>
      <c r="AR38" s="78"/>
      <c r="AS38" s="78"/>
      <c r="AT38" s="78"/>
      <c r="AU38" s="78"/>
      <c r="AV38" s="78"/>
      <c r="AW38" s="78"/>
      <c r="AX38" s="78"/>
      <c r="AY38" s="78"/>
      <c r="AZ38" s="78"/>
      <c r="BA38" s="78"/>
      <c r="BB38" s="78"/>
      <c r="BC38" s="78"/>
      <c r="BD38" s="78"/>
      <c r="BE38" s="78"/>
      <c r="BF38" s="78"/>
      <c r="BG38" s="78"/>
      <c r="BH38" s="78"/>
      <c r="BI38" s="78"/>
      <c r="BJ38" s="78"/>
      <c r="BK38" s="78"/>
      <c r="BL38" s="78"/>
      <c r="BM38" s="78"/>
      <c r="BN38" s="78"/>
      <c r="BO38" s="78"/>
      <c r="BP38" s="78"/>
      <c r="BQ38" s="78"/>
      <c r="BR38" s="78"/>
      <c r="BS38" s="78"/>
      <c r="BT38" s="78"/>
      <c r="BU38" s="78"/>
      <c r="BV38" s="78"/>
      <c r="BW38" s="78"/>
      <c r="BX38" s="78"/>
      <c r="BY38" s="78"/>
      <c r="BZ38" s="78"/>
      <c r="CA38" s="78"/>
      <c r="CB38" s="78"/>
      <c r="CC38" s="78"/>
      <c r="CD38" s="78"/>
      <c r="CE38" s="78"/>
      <c r="CF38" s="78"/>
      <c r="CG38" s="78"/>
      <c r="CH38" s="78"/>
      <c r="CI38" s="78"/>
      <c r="CJ38" s="78"/>
      <c r="CK38" s="78"/>
      <c r="CL38" s="78"/>
      <c r="CM38" s="78"/>
      <c r="CN38" s="78"/>
      <c r="CO38" s="78"/>
      <c r="CP38" s="78"/>
      <c r="CQ38" s="78"/>
      <c r="CR38" s="78"/>
      <c r="CS38" s="78"/>
      <c r="CT38" s="78"/>
      <c r="CU38" s="78"/>
      <c r="CV38" s="78"/>
      <c r="CW38" s="78"/>
      <c r="CX38" s="78"/>
      <c r="CY38" s="78"/>
      <c r="CZ38" s="78"/>
      <c r="DA38" s="78"/>
      <c r="DB38" s="78"/>
    </row>
    <row r="39" spans="1:107" s="84" customFormat="1" ht="20.100000000000001" customHeight="1" thickBot="1" x14ac:dyDescent="0.25">
      <c r="B39" s="92"/>
      <c r="C39" s="92"/>
      <c r="D39" s="93"/>
      <c r="E39" s="94"/>
      <c r="F39" s="125" t="s">
        <v>1</v>
      </c>
      <c r="G39" s="126">
        <f>IF(G16="",SUM(G18:G38),"#Err")</f>
        <v>0</v>
      </c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6"/>
      <c r="W39" s="97"/>
      <c r="X39" s="78"/>
      <c r="Y39" s="56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78"/>
      <c r="AO39" s="78"/>
      <c r="AP39" s="78"/>
      <c r="AQ39" s="78"/>
      <c r="AR39" s="78"/>
      <c r="AS39" s="78"/>
      <c r="AT39" s="78"/>
      <c r="AU39" s="78"/>
      <c r="AV39" s="78"/>
      <c r="AW39" s="78"/>
      <c r="AX39" s="78"/>
      <c r="AY39" s="78"/>
      <c r="AZ39" s="78"/>
      <c r="BA39" s="78"/>
      <c r="BB39" s="78"/>
      <c r="BC39" s="78"/>
      <c r="BD39" s="78"/>
      <c r="BE39" s="78"/>
      <c r="BF39" s="78"/>
      <c r="BG39" s="78"/>
      <c r="BH39" s="78"/>
      <c r="BI39" s="78"/>
      <c r="BJ39" s="78"/>
      <c r="BK39" s="78"/>
      <c r="BL39" s="78"/>
      <c r="BM39" s="78"/>
      <c r="BN39" s="78"/>
      <c r="BO39" s="78"/>
      <c r="BP39" s="78"/>
      <c r="BQ39" s="78"/>
      <c r="BR39" s="78"/>
      <c r="BS39" s="78"/>
      <c r="BT39" s="78"/>
      <c r="BU39" s="78"/>
      <c r="BV39" s="78"/>
      <c r="BW39" s="78"/>
      <c r="BX39" s="78"/>
      <c r="BY39" s="78"/>
      <c r="BZ39" s="78"/>
      <c r="CA39" s="78"/>
      <c r="CB39" s="78"/>
      <c r="CC39" s="78"/>
      <c r="CD39" s="78"/>
      <c r="CE39" s="78"/>
      <c r="CF39" s="78"/>
      <c r="CG39" s="78"/>
      <c r="CH39" s="78"/>
      <c r="CI39" s="78"/>
      <c r="CJ39" s="78"/>
      <c r="CK39" s="78"/>
      <c r="CL39" s="78"/>
      <c r="CM39" s="78"/>
      <c r="CN39" s="78"/>
      <c r="CO39" s="78"/>
      <c r="CP39" s="78"/>
      <c r="CQ39" s="78"/>
      <c r="CR39" s="78"/>
      <c r="CS39" s="78"/>
      <c r="CT39" s="78"/>
      <c r="CU39" s="78"/>
      <c r="CV39" s="78"/>
      <c r="CW39" s="78"/>
      <c r="CX39" s="78"/>
      <c r="CY39" s="78"/>
      <c r="CZ39" s="78"/>
      <c r="DA39" s="78"/>
      <c r="DB39" s="78"/>
      <c r="DC39" s="78"/>
    </row>
    <row r="40" spans="1:107" s="7" customFormat="1" ht="8.25" customHeight="1" thickBot="1" x14ac:dyDescent="0.25">
      <c r="A40" s="84"/>
      <c r="B40" s="10"/>
      <c r="C40" s="10"/>
      <c r="D40" s="11"/>
      <c r="E40" s="12"/>
      <c r="F40" s="14"/>
      <c r="G40" s="14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5"/>
      <c r="W40" s="97"/>
      <c r="X40" s="78"/>
      <c r="Y40" s="56"/>
      <c r="Z40" s="78"/>
      <c r="AA40" s="78"/>
      <c r="AB40" s="78"/>
      <c r="AC40" s="78"/>
      <c r="AD40" s="78"/>
      <c r="AE40" s="78"/>
      <c r="AF40" s="78"/>
      <c r="AG40" s="78"/>
      <c r="AH40" s="7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</row>
    <row r="41" spans="1:107" s="84" customFormat="1" ht="25.15" customHeight="1" x14ac:dyDescent="0.2">
      <c r="E41" s="159" t="s">
        <v>49</v>
      </c>
      <c r="F41" s="160"/>
      <c r="G41" s="160"/>
      <c r="H41" s="160"/>
      <c r="I41" s="160"/>
      <c r="J41" s="160"/>
      <c r="K41" s="160"/>
      <c r="L41" s="160"/>
      <c r="M41" s="160"/>
      <c r="N41" s="160"/>
      <c r="O41" s="160"/>
      <c r="P41" s="160"/>
      <c r="Q41" s="160"/>
      <c r="R41" s="160"/>
      <c r="S41" s="160"/>
      <c r="T41" s="160"/>
      <c r="U41" s="161"/>
      <c r="V41" s="96"/>
      <c r="W41" s="97"/>
      <c r="X41" s="78"/>
      <c r="Y41" s="56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  <c r="AV41" s="78"/>
      <c r="AW41" s="78"/>
      <c r="AX41" s="78"/>
      <c r="AY41" s="78"/>
      <c r="AZ41" s="78"/>
      <c r="BA41" s="78"/>
      <c r="BB41" s="78"/>
      <c r="BC41" s="78"/>
      <c r="BD41" s="78"/>
      <c r="BE41" s="78"/>
      <c r="BF41" s="78"/>
      <c r="BG41" s="78"/>
      <c r="BH41" s="78"/>
      <c r="BI41" s="78"/>
      <c r="BJ41" s="78"/>
      <c r="BK41" s="78"/>
      <c r="BL41" s="78"/>
      <c r="BM41" s="78"/>
      <c r="BN41" s="78"/>
      <c r="BO41" s="78"/>
      <c r="BP41" s="78"/>
      <c r="BQ41" s="78"/>
      <c r="BR41" s="78"/>
      <c r="BS41" s="78"/>
      <c r="BT41" s="78"/>
      <c r="BU41" s="78"/>
      <c r="BV41" s="78"/>
      <c r="BW41" s="78"/>
      <c r="BX41" s="78"/>
      <c r="BY41" s="78"/>
      <c r="BZ41" s="78"/>
      <c r="CA41" s="78"/>
      <c r="CB41" s="78"/>
      <c r="CC41" s="78"/>
      <c r="CD41" s="78"/>
      <c r="CE41" s="78"/>
      <c r="CF41" s="78"/>
      <c r="CG41" s="78"/>
      <c r="CH41" s="78"/>
      <c r="CI41" s="78"/>
      <c r="CJ41" s="78"/>
      <c r="CK41" s="78"/>
      <c r="CL41" s="78"/>
      <c r="CM41" s="78"/>
      <c r="CN41" s="78"/>
      <c r="CO41" s="78"/>
      <c r="CP41" s="78"/>
      <c r="CQ41" s="78"/>
      <c r="CR41" s="78"/>
      <c r="CS41" s="78"/>
      <c r="CT41" s="78"/>
      <c r="CU41" s="78"/>
      <c r="CV41" s="78"/>
      <c r="CW41" s="78"/>
      <c r="CX41" s="78"/>
      <c r="CY41" s="78"/>
      <c r="CZ41" s="78"/>
      <c r="DA41" s="78"/>
      <c r="DB41" s="78"/>
      <c r="DC41" s="78"/>
    </row>
    <row r="42" spans="1:107" s="36" customFormat="1" ht="25.15" customHeight="1" x14ac:dyDescent="0.2">
      <c r="E42" s="217" t="s">
        <v>121</v>
      </c>
      <c r="F42" s="218"/>
      <c r="G42" s="218"/>
      <c r="H42" s="153" t="s">
        <v>122</v>
      </c>
      <c r="I42" s="154"/>
      <c r="J42" s="155"/>
      <c r="K42" s="218" t="s">
        <v>115</v>
      </c>
      <c r="L42" s="218"/>
      <c r="M42" s="218"/>
      <c r="N42" s="218" t="s">
        <v>116</v>
      </c>
      <c r="O42" s="218"/>
      <c r="P42" s="218"/>
      <c r="Q42" s="134" t="s">
        <v>117</v>
      </c>
      <c r="R42" s="135"/>
      <c r="S42" s="136"/>
      <c r="T42" s="223" t="s">
        <v>50</v>
      </c>
      <c r="U42" s="224"/>
      <c r="V42" s="28"/>
      <c r="W42" s="97"/>
      <c r="X42" s="78"/>
      <c r="Y42" s="56"/>
      <c r="Z42" s="78"/>
      <c r="AA42" s="78"/>
      <c r="AB42" s="78"/>
      <c r="AC42" s="78"/>
      <c r="AD42" s="78"/>
      <c r="AE42" s="78"/>
      <c r="AF42" s="78"/>
      <c r="AG42" s="78"/>
      <c r="AH42" s="78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37"/>
      <c r="AW42" s="37"/>
      <c r="AX42" s="37"/>
      <c r="AY42" s="37"/>
      <c r="AZ42" s="37"/>
      <c r="BA42" s="37"/>
      <c r="BB42" s="37"/>
      <c r="BC42" s="37"/>
      <c r="BD42" s="37"/>
      <c r="BE42" s="37"/>
      <c r="BF42" s="37"/>
      <c r="BG42" s="37"/>
      <c r="BH42" s="37"/>
      <c r="BI42" s="37"/>
      <c r="BJ42" s="37"/>
      <c r="BK42" s="37"/>
      <c r="BL42" s="37"/>
      <c r="BM42" s="37"/>
      <c r="BN42" s="37"/>
      <c r="BO42" s="37"/>
      <c r="BP42" s="37"/>
      <c r="BQ42" s="37"/>
      <c r="BR42" s="37"/>
      <c r="BS42" s="37"/>
      <c r="BT42" s="37"/>
      <c r="BU42" s="37"/>
      <c r="BV42" s="37"/>
      <c r="BW42" s="37"/>
      <c r="BX42" s="37"/>
      <c r="BY42" s="37"/>
      <c r="BZ42" s="37"/>
      <c r="CA42" s="37"/>
      <c r="CB42" s="37"/>
      <c r="CC42" s="37"/>
      <c r="CD42" s="37"/>
      <c r="CE42" s="37"/>
      <c r="CF42" s="37"/>
      <c r="CG42" s="37"/>
      <c r="CH42" s="37"/>
      <c r="CI42" s="37"/>
      <c r="CJ42" s="37"/>
      <c r="CK42" s="37"/>
      <c r="CL42" s="37"/>
      <c r="CM42" s="37"/>
      <c r="CN42" s="37"/>
      <c r="CO42" s="37"/>
      <c r="CP42" s="37"/>
      <c r="CQ42" s="37"/>
      <c r="CR42" s="37"/>
      <c r="CS42" s="37"/>
      <c r="CT42" s="37"/>
      <c r="CU42" s="37"/>
      <c r="CV42" s="37"/>
      <c r="CW42" s="37"/>
      <c r="CX42" s="37"/>
      <c r="CY42" s="37"/>
      <c r="CZ42" s="37"/>
      <c r="DA42" s="37"/>
      <c r="DB42" s="37"/>
      <c r="DC42" s="37"/>
    </row>
    <row r="43" spans="1:107" s="84" customFormat="1" ht="20.100000000000001" customHeight="1" thickBot="1" x14ac:dyDescent="0.25">
      <c r="E43" s="206">
        <f>IF(G16="",SUM(W18:W38)-SUM(AE18:AE38),"#Err")</f>
        <v>0</v>
      </c>
      <c r="F43" s="148"/>
      <c r="G43" s="149"/>
      <c r="H43" s="156">
        <f>IF(G16="",SUM(Z18:Z38)-SUM(Y18:Y38),"#Err")</f>
        <v>0</v>
      </c>
      <c r="I43" s="157"/>
      <c r="J43" s="158"/>
      <c r="K43" s="148">
        <f>IF(G16="",SUM(AA18:AA38),"#Err")</f>
        <v>0</v>
      </c>
      <c r="L43" s="148"/>
      <c r="M43" s="148"/>
      <c r="N43" s="148">
        <f>IF(G16="",SUM(AB18:AB38),"#Err")</f>
        <v>0</v>
      </c>
      <c r="O43" s="149"/>
      <c r="P43" s="149"/>
      <c r="Q43" s="148">
        <f>IF(G16="",SUM(AC18:AC38),"#Err")</f>
        <v>0</v>
      </c>
      <c r="R43" s="149"/>
      <c r="S43" s="149"/>
      <c r="T43" s="207"/>
      <c r="U43" s="208"/>
      <c r="V43" s="96"/>
      <c r="W43" s="97"/>
      <c r="X43" s="78"/>
      <c r="Y43" s="56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  <c r="AV43" s="78"/>
      <c r="AW43" s="78"/>
      <c r="AX43" s="78"/>
      <c r="AY43" s="78"/>
      <c r="AZ43" s="78"/>
      <c r="BA43" s="78"/>
      <c r="BB43" s="78"/>
      <c r="BC43" s="78"/>
      <c r="BD43" s="78"/>
      <c r="BE43" s="78"/>
      <c r="BF43" s="78"/>
      <c r="BG43" s="78"/>
      <c r="BH43" s="78"/>
      <c r="BI43" s="78"/>
      <c r="BJ43" s="78"/>
      <c r="BK43" s="78"/>
      <c r="BL43" s="78"/>
      <c r="BM43" s="78"/>
      <c r="BN43" s="78"/>
      <c r="BO43" s="78"/>
      <c r="BP43" s="78"/>
      <c r="BQ43" s="78"/>
      <c r="BR43" s="78"/>
      <c r="BS43" s="78"/>
      <c r="BT43" s="78"/>
      <c r="BU43" s="78"/>
      <c r="BV43" s="78"/>
      <c r="BW43" s="78"/>
      <c r="BX43" s="78"/>
      <c r="BY43" s="78"/>
      <c r="BZ43" s="78"/>
      <c r="CA43" s="78"/>
      <c r="CB43" s="78"/>
      <c r="CC43" s="78"/>
      <c r="CD43" s="78"/>
      <c r="CE43" s="78"/>
      <c r="CF43" s="78"/>
      <c r="CG43" s="78"/>
      <c r="CH43" s="78"/>
      <c r="CI43" s="78"/>
      <c r="CJ43" s="78"/>
      <c r="CK43" s="78"/>
      <c r="CL43" s="78"/>
      <c r="CM43" s="78"/>
      <c r="CN43" s="78"/>
      <c r="CO43" s="78"/>
      <c r="CP43" s="78"/>
      <c r="CQ43" s="78"/>
      <c r="CR43" s="78"/>
      <c r="CS43" s="78"/>
      <c r="CT43" s="78"/>
      <c r="CU43" s="78"/>
      <c r="CV43" s="78"/>
      <c r="CW43" s="78"/>
      <c r="CX43" s="78"/>
      <c r="CY43" s="78"/>
      <c r="CZ43" s="78"/>
      <c r="DA43" s="78"/>
      <c r="DB43" s="78"/>
      <c r="DC43" s="78"/>
    </row>
    <row r="44" spans="1:107" s="84" customFormat="1" ht="13.5" customHeight="1" thickBot="1" x14ac:dyDescent="0.25">
      <c r="B44" s="92"/>
      <c r="C44" s="92"/>
      <c r="D44" s="93"/>
      <c r="E44" s="94"/>
      <c r="F44" s="96"/>
      <c r="G44" s="96"/>
      <c r="H44" s="96"/>
      <c r="I44" s="95"/>
      <c r="J44" s="95"/>
      <c r="K44" s="95"/>
      <c r="L44" s="95"/>
      <c r="M44" s="95"/>
      <c r="N44" s="95"/>
      <c r="O44" s="95"/>
      <c r="P44" s="95"/>
      <c r="Q44" s="151" t="s">
        <v>1</v>
      </c>
      <c r="R44" s="152"/>
      <c r="S44" s="152"/>
      <c r="T44" s="215">
        <f>IF(G16="",SUM(E43:U43),"#Err")</f>
        <v>0</v>
      </c>
      <c r="U44" s="216"/>
      <c r="V44" s="96"/>
      <c r="W44" s="97"/>
      <c r="X44" s="78"/>
      <c r="Y44" s="56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78"/>
      <c r="BB44" s="78"/>
      <c r="BC44" s="78"/>
      <c r="BD44" s="78"/>
      <c r="BE44" s="78"/>
      <c r="BF44" s="78"/>
      <c r="BG44" s="78"/>
      <c r="BH44" s="78"/>
      <c r="BI44" s="78"/>
      <c r="BJ44" s="78"/>
      <c r="BK44" s="78"/>
      <c r="BL44" s="78"/>
      <c r="BM44" s="78"/>
      <c r="BN44" s="78"/>
      <c r="BO44" s="78"/>
      <c r="BP44" s="78"/>
      <c r="BQ44" s="78"/>
      <c r="BR44" s="78"/>
      <c r="BS44" s="78"/>
      <c r="BT44" s="78"/>
      <c r="BU44" s="78"/>
      <c r="BV44" s="78"/>
      <c r="BW44" s="78"/>
      <c r="BX44" s="78"/>
      <c r="BY44" s="78"/>
      <c r="BZ44" s="78"/>
      <c r="CA44" s="78"/>
      <c r="CB44" s="78"/>
      <c r="CC44" s="78"/>
      <c r="CD44" s="78"/>
      <c r="CE44" s="78"/>
      <c r="CF44" s="78"/>
      <c r="CG44" s="78"/>
      <c r="CH44" s="78"/>
      <c r="CI44" s="78"/>
      <c r="CJ44" s="78"/>
      <c r="CK44" s="78"/>
      <c r="CL44" s="78"/>
      <c r="CM44" s="78"/>
      <c r="CN44" s="78"/>
      <c r="CO44" s="78"/>
      <c r="CP44" s="78"/>
      <c r="CQ44" s="78"/>
      <c r="CR44" s="78"/>
      <c r="CS44" s="78"/>
      <c r="CT44" s="78"/>
      <c r="CU44" s="78"/>
      <c r="CV44" s="78"/>
      <c r="CW44" s="78"/>
      <c r="CX44" s="78"/>
      <c r="CY44" s="78"/>
      <c r="CZ44" s="78"/>
      <c r="DA44" s="78"/>
      <c r="DB44" s="78"/>
      <c r="DC44" s="78"/>
    </row>
    <row r="45" spans="1:107" s="84" customFormat="1" ht="12" customHeight="1" x14ac:dyDescent="0.2">
      <c r="B45" s="209"/>
      <c r="C45" s="209"/>
      <c r="D45" s="210"/>
      <c r="E45" s="210"/>
      <c r="F45" s="210"/>
      <c r="G45" s="210"/>
      <c r="H45" s="210"/>
      <c r="I45" s="211"/>
      <c r="J45" s="95"/>
      <c r="K45" s="95"/>
      <c r="L45" s="95"/>
      <c r="M45" s="95"/>
      <c r="N45" s="95"/>
      <c r="O45" s="95"/>
      <c r="P45" s="95"/>
      <c r="Q45" s="95"/>
      <c r="R45" s="30"/>
      <c r="S45" s="30"/>
      <c r="T45" s="31"/>
      <c r="U45" s="31"/>
      <c r="V45" s="96"/>
      <c r="W45" s="97"/>
      <c r="X45" s="78"/>
      <c r="Y45" s="56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8"/>
      <c r="AM45" s="78"/>
      <c r="AN45" s="78"/>
      <c r="AO45" s="78"/>
      <c r="AP45" s="78"/>
      <c r="AQ45" s="78"/>
      <c r="AR45" s="78"/>
      <c r="AS45" s="78"/>
      <c r="AT45" s="78"/>
      <c r="AU45" s="78"/>
      <c r="AV45" s="78"/>
      <c r="AW45" s="78"/>
      <c r="AX45" s="78"/>
      <c r="AY45" s="78"/>
      <c r="AZ45" s="78"/>
      <c r="BA45" s="78"/>
      <c r="BB45" s="78"/>
      <c r="BC45" s="78"/>
      <c r="BD45" s="78"/>
      <c r="BE45" s="78"/>
      <c r="BF45" s="78"/>
      <c r="BG45" s="78"/>
      <c r="BH45" s="78"/>
      <c r="BI45" s="78"/>
      <c r="BJ45" s="78"/>
      <c r="BK45" s="78"/>
      <c r="BL45" s="78"/>
      <c r="BM45" s="78"/>
      <c r="BN45" s="78"/>
      <c r="BO45" s="78"/>
      <c r="BP45" s="78"/>
      <c r="BQ45" s="78"/>
      <c r="BR45" s="78"/>
      <c r="BS45" s="78"/>
      <c r="BT45" s="78"/>
      <c r="BU45" s="78"/>
      <c r="BV45" s="78"/>
      <c r="BW45" s="78"/>
      <c r="BX45" s="78"/>
      <c r="BY45" s="78"/>
      <c r="BZ45" s="78"/>
      <c r="CA45" s="78"/>
      <c r="CB45" s="78"/>
      <c r="CC45" s="78"/>
      <c r="CD45" s="78"/>
      <c r="CE45" s="78"/>
      <c r="CF45" s="78"/>
      <c r="CG45" s="78"/>
      <c r="CH45" s="78"/>
      <c r="CI45" s="78"/>
      <c r="CJ45" s="78"/>
      <c r="CK45" s="78"/>
      <c r="CL45" s="78"/>
      <c r="CM45" s="78"/>
      <c r="CN45" s="78"/>
      <c r="CO45" s="78"/>
      <c r="CP45" s="78"/>
      <c r="CQ45" s="78"/>
      <c r="CR45" s="78"/>
      <c r="CS45" s="78"/>
      <c r="CT45" s="78"/>
      <c r="CU45" s="78"/>
      <c r="CV45" s="78"/>
      <c r="CW45" s="78"/>
      <c r="CX45" s="78"/>
      <c r="CY45" s="78"/>
      <c r="CZ45" s="78"/>
      <c r="DA45" s="78"/>
      <c r="DB45" s="78"/>
      <c r="DC45" s="78"/>
    </row>
    <row r="46" spans="1:107" s="84" customFormat="1" ht="21" customHeight="1" thickBot="1" x14ac:dyDescent="0.25">
      <c r="B46" s="209" t="s">
        <v>51</v>
      </c>
      <c r="C46" s="209"/>
      <c r="D46" s="214"/>
      <c r="E46" s="214"/>
      <c r="F46" s="214"/>
      <c r="G46" s="214"/>
      <c r="H46" s="214"/>
      <c r="I46" s="214"/>
      <c r="J46" s="95"/>
      <c r="K46" s="95"/>
      <c r="L46" s="95"/>
      <c r="M46" s="95"/>
      <c r="N46" s="95"/>
      <c r="O46" s="95"/>
      <c r="P46" s="95"/>
      <c r="Q46" s="95"/>
      <c r="R46" s="30"/>
      <c r="S46" s="30"/>
      <c r="T46" s="31"/>
      <c r="U46" s="31"/>
      <c r="V46" s="96"/>
      <c r="W46" s="97"/>
      <c r="X46" s="78"/>
      <c r="Y46" s="56"/>
      <c r="Z46" s="78"/>
      <c r="AA46" s="78"/>
      <c r="AB46" s="78"/>
      <c r="AC46" s="78"/>
      <c r="AD46" s="78"/>
      <c r="AE46" s="78"/>
      <c r="AF46" s="78"/>
      <c r="AG46" s="78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  <c r="AV46" s="78"/>
      <c r="AW46" s="78"/>
      <c r="AX46" s="78"/>
      <c r="AY46" s="78"/>
      <c r="AZ46" s="78"/>
      <c r="BA46" s="78"/>
      <c r="BB46" s="78"/>
      <c r="BC46" s="78"/>
      <c r="BD46" s="78"/>
      <c r="BE46" s="78"/>
      <c r="BF46" s="78"/>
      <c r="BG46" s="78"/>
      <c r="BH46" s="78"/>
      <c r="BI46" s="78"/>
      <c r="BJ46" s="78"/>
      <c r="BK46" s="78"/>
      <c r="BL46" s="78"/>
      <c r="BM46" s="78"/>
      <c r="BN46" s="78"/>
      <c r="BO46" s="78"/>
      <c r="BP46" s="78"/>
      <c r="BQ46" s="78"/>
      <c r="BR46" s="78"/>
      <c r="BS46" s="78"/>
      <c r="BT46" s="78"/>
      <c r="BU46" s="78"/>
      <c r="BV46" s="78"/>
      <c r="BW46" s="78"/>
      <c r="BX46" s="78"/>
      <c r="BY46" s="78"/>
      <c r="BZ46" s="78"/>
      <c r="CA46" s="78"/>
      <c r="CB46" s="78"/>
      <c r="CC46" s="78"/>
      <c r="CD46" s="78"/>
      <c r="CE46" s="78"/>
      <c r="CF46" s="78"/>
      <c r="CG46" s="78"/>
      <c r="CH46" s="78"/>
      <c r="CI46" s="78"/>
      <c r="CJ46" s="78"/>
      <c r="CK46" s="78"/>
      <c r="CL46" s="78"/>
      <c r="CM46" s="78"/>
      <c r="CN46" s="78"/>
      <c r="CO46" s="78"/>
      <c r="CP46" s="78"/>
      <c r="CQ46" s="78"/>
      <c r="CR46" s="78"/>
      <c r="CS46" s="78"/>
      <c r="CT46" s="78"/>
      <c r="CU46" s="78"/>
      <c r="CV46" s="78"/>
      <c r="CW46" s="78"/>
      <c r="CX46" s="78"/>
      <c r="CY46" s="78"/>
      <c r="CZ46" s="78"/>
      <c r="DA46" s="78"/>
      <c r="DB46" s="78"/>
      <c r="DC46" s="78"/>
    </row>
    <row r="47" spans="1:107" s="56" customFormat="1" ht="36.75" customHeight="1" thickBot="1" x14ac:dyDescent="0.25">
      <c r="A47" s="84"/>
      <c r="B47" s="92"/>
      <c r="C47" s="92"/>
      <c r="D47" s="118"/>
      <c r="E47" s="220" t="s">
        <v>92</v>
      </c>
      <c r="F47" s="221"/>
      <c r="G47" s="221"/>
      <c r="I47" s="98"/>
      <c r="J47" s="222" t="s">
        <v>93</v>
      </c>
      <c r="K47" s="221"/>
      <c r="L47" s="221"/>
      <c r="M47" s="221"/>
      <c r="N47" s="99"/>
      <c r="O47" s="98"/>
      <c r="P47" s="150" t="s">
        <v>94</v>
      </c>
      <c r="Q47" s="150"/>
      <c r="R47" s="150"/>
      <c r="S47" s="150"/>
      <c r="T47" s="150"/>
      <c r="U47" s="150"/>
      <c r="Z47" s="29">
        <v>0.25</v>
      </c>
    </row>
    <row r="48" spans="1:107" s="84" customFormat="1" ht="9" customHeight="1" x14ac:dyDescent="0.2">
      <c r="B48" s="92"/>
      <c r="C48" s="92"/>
      <c r="D48" s="93"/>
      <c r="E48" s="94"/>
      <c r="F48" s="96"/>
      <c r="G48" s="96"/>
      <c r="H48" s="32"/>
      <c r="I48" s="99"/>
      <c r="J48" s="99"/>
      <c r="K48" s="99"/>
      <c r="L48" s="99"/>
      <c r="M48" s="99"/>
      <c r="N48" s="99"/>
      <c r="O48" s="99"/>
      <c r="P48" s="150"/>
      <c r="Q48" s="150"/>
      <c r="R48" s="150"/>
      <c r="S48" s="150"/>
      <c r="T48" s="150"/>
      <c r="U48" s="150"/>
      <c r="V48" s="96"/>
      <c r="W48" s="97"/>
      <c r="X48" s="78"/>
      <c r="Y48" s="56"/>
      <c r="Z48" s="78"/>
      <c r="AA48" s="78"/>
      <c r="AB48" s="78"/>
      <c r="AC48" s="78"/>
      <c r="AD48" s="78"/>
      <c r="AE48" s="78"/>
      <c r="AF48" s="78"/>
      <c r="AG48" s="78"/>
      <c r="AH48" s="78"/>
      <c r="AI48" s="78"/>
      <c r="AJ48" s="78"/>
      <c r="AK48" s="78"/>
      <c r="AL48" s="78"/>
      <c r="AM48" s="78"/>
      <c r="AN48" s="78"/>
      <c r="AO48" s="78"/>
      <c r="AP48" s="78"/>
      <c r="AQ48" s="78"/>
      <c r="AR48" s="78"/>
      <c r="AS48" s="78"/>
      <c r="AT48" s="78"/>
      <c r="AU48" s="78"/>
      <c r="AV48" s="78"/>
      <c r="AW48" s="78"/>
      <c r="AX48" s="78"/>
      <c r="AY48" s="78"/>
      <c r="AZ48" s="78"/>
      <c r="BA48" s="78"/>
      <c r="BB48" s="78"/>
      <c r="BC48" s="78"/>
      <c r="BD48" s="78"/>
      <c r="BE48" s="78"/>
      <c r="BF48" s="78"/>
      <c r="BG48" s="78"/>
      <c r="BH48" s="78"/>
      <c r="BI48" s="78"/>
      <c r="BJ48" s="78"/>
      <c r="BK48" s="78"/>
      <c r="BL48" s="78"/>
      <c r="BM48" s="78"/>
      <c r="BN48" s="78"/>
      <c r="BO48" s="78"/>
      <c r="BP48" s="78"/>
      <c r="BQ48" s="78"/>
      <c r="BR48" s="78"/>
      <c r="BS48" s="78"/>
      <c r="BT48" s="78"/>
      <c r="BU48" s="78"/>
      <c r="BV48" s="78"/>
      <c r="BW48" s="78"/>
      <c r="BX48" s="78"/>
      <c r="BY48" s="78"/>
      <c r="BZ48" s="78"/>
      <c r="CA48" s="78"/>
      <c r="CB48" s="78"/>
      <c r="CC48" s="78"/>
      <c r="CD48" s="78"/>
      <c r="CE48" s="78"/>
      <c r="CF48" s="78"/>
      <c r="CG48" s="78"/>
      <c r="CH48" s="78"/>
      <c r="CI48" s="78"/>
      <c r="CJ48" s="78"/>
      <c r="CK48" s="78"/>
      <c r="CL48" s="78"/>
      <c r="CM48" s="78"/>
      <c r="CN48" s="78"/>
      <c r="CO48" s="78"/>
      <c r="CP48" s="78"/>
      <c r="CQ48" s="78"/>
      <c r="CR48" s="78"/>
      <c r="CS48" s="78"/>
      <c r="CT48" s="78"/>
      <c r="CU48" s="78"/>
      <c r="CV48" s="78"/>
      <c r="CW48" s="78"/>
      <c r="CX48" s="78"/>
      <c r="CY48" s="78"/>
      <c r="CZ48" s="78"/>
      <c r="DA48" s="78"/>
      <c r="DB48" s="78"/>
      <c r="DC48" s="78"/>
    </row>
    <row r="49" spans="1:107" s="32" customFormat="1" ht="18" customHeight="1" x14ac:dyDescent="0.2">
      <c r="B49" s="32" t="s">
        <v>52</v>
      </c>
      <c r="Q49" s="100"/>
      <c r="R49" s="100"/>
      <c r="S49" s="100"/>
      <c r="T49" s="100"/>
      <c r="U49" s="100"/>
      <c r="X49" s="34"/>
      <c r="Y49" s="35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/>
      <c r="AQ49" s="34"/>
      <c r="AR49" s="34"/>
      <c r="AS49" s="34"/>
      <c r="AT49" s="34"/>
      <c r="AU49" s="34"/>
      <c r="AV49" s="34"/>
      <c r="AW49" s="34"/>
      <c r="AX49" s="34"/>
      <c r="AY49" s="34"/>
      <c r="AZ49" s="34"/>
      <c r="BA49" s="34"/>
      <c r="BB49" s="34"/>
      <c r="BC49" s="34"/>
      <c r="BD49" s="34"/>
      <c r="BE49" s="34"/>
      <c r="BF49" s="34"/>
      <c r="BG49" s="34"/>
      <c r="BH49" s="34"/>
      <c r="BI49" s="34"/>
      <c r="BJ49" s="34"/>
      <c r="BK49" s="34"/>
      <c r="BL49" s="34"/>
      <c r="BM49" s="34"/>
      <c r="BN49" s="34"/>
      <c r="BO49" s="34"/>
      <c r="BP49" s="34"/>
      <c r="BQ49" s="34"/>
      <c r="BR49" s="34"/>
      <c r="BS49" s="34"/>
      <c r="BT49" s="34"/>
      <c r="BU49" s="34"/>
      <c r="BV49" s="34"/>
      <c r="BW49" s="34"/>
      <c r="BX49" s="34"/>
      <c r="BY49" s="34"/>
      <c r="BZ49" s="34"/>
      <c r="CA49" s="34"/>
      <c r="CB49" s="34"/>
      <c r="CC49" s="34"/>
      <c r="CD49" s="34"/>
      <c r="CE49" s="34"/>
      <c r="CF49" s="34"/>
      <c r="CG49" s="34"/>
      <c r="CH49" s="34"/>
      <c r="CI49" s="34"/>
      <c r="CJ49" s="34"/>
      <c r="CK49" s="34"/>
      <c r="CL49" s="34"/>
      <c r="CM49" s="34"/>
      <c r="CN49" s="34"/>
      <c r="CO49" s="34"/>
      <c r="CP49" s="34"/>
      <c r="CQ49" s="34"/>
      <c r="CR49" s="34"/>
      <c r="CS49" s="34"/>
      <c r="CT49" s="34"/>
      <c r="CU49" s="34"/>
      <c r="CV49" s="34"/>
      <c r="CW49" s="34"/>
      <c r="CX49" s="34"/>
      <c r="CY49" s="34"/>
      <c r="CZ49" s="34"/>
      <c r="DA49" s="34"/>
      <c r="DB49" s="34"/>
      <c r="DC49" s="34"/>
    </row>
    <row r="50" spans="1:107" s="33" customFormat="1" ht="37.5" customHeight="1" x14ac:dyDescent="0.2">
      <c r="B50" s="112"/>
      <c r="C50" s="112"/>
      <c r="D50" s="112"/>
      <c r="E50" s="112"/>
      <c r="F50" s="112"/>
      <c r="G50" s="112"/>
      <c r="H50" s="112"/>
      <c r="I50" s="112"/>
      <c r="J50" s="32"/>
      <c r="L50" s="112"/>
      <c r="M50" s="112"/>
      <c r="N50" s="112"/>
      <c r="O50" s="112"/>
      <c r="P50" s="112"/>
      <c r="Q50" s="112"/>
      <c r="R50" s="112"/>
      <c r="S50" s="112"/>
      <c r="T50" s="112"/>
      <c r="U50" s="32"/>
      <c r="V50" s="32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35"/>
      <c r="CI50" s="35"/>
      <c r="CJ50" s="35"/>
      <c r="CK50" s="35"/>
      <c r="CL50" s="35"/>
      <c r="CM50" s="35"/>
      <c r="CN50" s="35"/>
      <c r="CO50" s="35"/>
      <c r="CP50" s="35"/>
      <c r="CQ50" s="35"/>
      <c r="CR50" s="35"/>
      <c r="CS50" s="35"/>
      <c r="CT50" s="35"/>
      <c r="CU50" s="35"/>
      <c r="CV50" s="35"/>
      <c r="CW50" s="35"/>
      <c r="CX50" s="35"/>
      <c r="CY50" s="35"/>
      <c r="CZ50" s="35"/>
      <c r="DA50" s="35"/>
      <c r="DB50" s="35"/>
      <c r="DC50" s="35"/>
    </row>
    <row r="51" spans="1:107" s="59" customFormat="1" x14ac:dyDescent="0.2">
      <c r="B51" s="60" t="s">
        <v>53</v>
      </c>
      <c r="C51" s="60"/>
      <c r="D51" s="60"/>
      <c r="G51" s="60"/>
      <c r="I51" s="60" t="s">
        <v>55</v>
      </c>
      <c r="J51" s="60"/>
      <c r="K51" s="60"/>
      <c r="L51" s="60" t="s">
        <v>56</v>
      </c>
      <c r="M51" s="60"/>
      <c r="N51" s="60"/>
      <c r="O51" s="60"/>
      <c r="P51" s="60"/>
      <c r="Q51" s="60"/>
      <c r="R51" s="60"/>
      <c r="S51" s="128" t="s">
        <v>55</v>
      </c>
      <c r="T51" s="129"/>
      <c r="U51" s="60"/>
      <c r="V51" s="60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  <c r="BM51" s="61"/>
      <c r="BN51" s="61"/>
      <c r="BO51" s="61"/>
      <c r="BP51" s="61"/>
      <c r="BQ51" s="61"/>
      <c r="BR51" s="61"/>
      <c r="BS51" s="61"/>
      <c r="BT51" s="61"/>
      <c r="BU51" s="61"/>
      <c r="BV51" s="61"/>
      <c r="BW51" s="61"/>
      <c r="BX51" s="61"/>
      <c r="BY51" s="61"/>
      <c r="BZ51" s="61"/>
      <c r="CA51" s="61"/>
      <c r="CB51" s="61"/>
      <c r="CC51" s="61"/>
      <c r="CD51" s="61"/>
      <c r="CE51" s="61"/>
      <c r="CF51" s="61"/>
      <c r="CG51" s="61"/>
      <c r="CH51" s="61"/>
      <c r="CI51" s="61"/>
      <c r="CJ51" s="61"/>
      <c r="CK51" s="61"/>
      <c r="CL51" s="61"/>
      <c r="CM51" s="61"/>
      <c r="CN51" s="61"/>
      <c r="CO51" s="61"/>
      <c r="CP51" s="61"/>
      <c r="CQ51" s="61"/>
      <c r="CR51" s="61"/>
      <c r="CS51" s="61"/>
      <c r="CT51" s="61"/>
      <c r="CU51" s="61"/>
      <c r="CV51" s="61"/>
      <c r="CW51" s="61"/>
      <c r="CX51" s="61"/>
      <c r="CY51" s="61"/>
      <c r="CZ51" s="61"/>
      <c r="DA51" s="61"/>
      <c r="DB51" s="61"/>
      <c r="DC51" s="61"/>
    </row>
    <row r="52" spans="1:107" s="59" customFormat="1" x14ac:dyDescent="0.2">
      <c r="B52" s="212" t="s">
        <v>54</v>
      </c>
      <c r="C52" s="212"/>
      <c r="D52" s="213"/>
      <c r="E52" s="214"/>
      <c r="F52" s="214"/>
      <c r="G52" s="60"/>
      <c r="I52" s="60"/>
      <c r="J52" s="52"/>
      <c r="K52" s="52"/>
      <c r="L52" s="52" t="s">
        <v>57</v>
      </c>
      <c r="M52" s="53"/>
      <c r="N52" s="53"/>
      <c r="O52" s="60"/>
      <c r="P52" s="60"/>
      <c r="Q52" s="60"/>
      <c r="R52" s="60"/>
      <c r="S52" s="60"/>
      <c r="U52" s="60"/>
      <c r="V52" s="60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  <c r="BM52" s="61"/>
      <c r="BN52" s="61"/>
      <c r="BO52" s="61"/>
      <c r="BP52" s="61"/>
      <c r="BQ52" s="61"/>
      <c r="BR52" s="61"/>
      <c r="BS52" s="61"/>
      <c r="BT52" s="61"/>
      <c r="BU52" s="61"/>
      <c r="BV52" s="61"/>
      <c r="BW52" s="61"/>
      <c r="BX52" s="61"/>
      <c r="BY52" s="61"/>
      <c r="BZ52" s="61"/>
      <c r="CA52" s="61"/>
      <c r="CB52" s="61"/>
      <c r="CC52" s="61"/>
      <c r="CD52" s="61"/>
      <c r="CE52" s="61"/>
      <c r="CF52" s="61"/>
      <c r="CG52" s="61"/>
      <c r="CH52" s="61"/>
      <c r="CI52" s="61"/>
      <c r="CJ52" s="61"/>
      <c r="CK52" s="61"/>
      <c r="CL52" s="61"/>
      <c r="CM52" s="61"/>
      <c r="CN52" s="61"/>
      <c r="CO52" s="61"/>
      <c r="CP52" s="61"/>
      <c r="CQ52" s="61"/>
      <c r="CR52" s="61"/>
      <c r="CS52" s="61"/>
      <c r="CT52" s="61"/>
      <c r="CU52" s="61"/>
      <c r="CV52" s="61"/>
      <c r="CW52" s="61"/>
      <c r="CX52" s="61"/>
      <c r="CY52" s="61"/>
      <c r="CZ52" s="61"/>
      <c r="DA52" s="61"/>
      <c r="DB52" s="61"/>
      <c r="DC52" s="61"/>
    </row>
    <row r="53" spans="1:107" s="59" customFormat="1" x14ac:dyDescent="0.2">
      <c r="B53" s="64"/>
      <c r="C53" s="113"/>
      <c r="D53" s="65"/>
      <c r="E53" s="101"/>
      <c r="F53" s="101"/>
      <c r="G53" s="60"/>
      <c r="I53" s="60"/>
      <c r="J53" s="52"/>
      <c r="K53" s="52"/>
      <c r="L53" s="52"/>
      <c r="M53" s="53"/>
      <c r="N53" s="53"/>
      <c r="O53" s="60"/>
      <c r="P53" s="60"/>
      <c r="Q53" s="60"/>
      <c r="R53" s="60"/>
      <c r="S53" s="60"/>
      <c r="U53" s="60"/>
      <c r="V53" s="60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1"/>
      <c r="BQ53" s="61"/>
      <c r="BR53" s="61"/>
      <c r="BS53" s="61"/>
      <c r="BT53" s="61"/>
      <c r="BU53" s="61"/>
      <c r="BV53" s="61"/>
      <c r="BW53" s="61"/>
      <c r="BX53" s="61"/>
      <c r="BY53" s="61"/>
      <c r="BZ53" s="61"/>
      <c r="CA53" s="61"/>
      <c r="CB53" s="61"/>
      <c r="CC53" s="61"/>
      <c r="CD53" s="61"/>
      <c r="CE53" s="61"/>
      <c r="CF53" s="61"/>
      <c r="CG53" s="61"/>
      <c r="CH53" s="61"/>
      <c r="CI53" s="61"/>
      <c r="CJ53" s="61"/>
      <c r="CK53" s="61"/>
      <c r="CL53" s="61"/>
      <c r="CM53" s="61"/>
      <c r="CN53" s="61"/>
      <c r="CO53" s="61"/>
      <c r="CP53" s="61"/>
      <c r="CQ53" s="61"/>
      <c r="CR53" s="61"/>
      <c r="CS53" s="61"/>
      <c r="CT53" s="61"/>
      <c r="CU53" s="61"/>
      <c r="CV53" s="61"/>
      <c r="CW53" s="61"/>
      <c r="CX53" s="61"/>
      <c r="CY53" s="61"/>
      <c r="CZ53" s="61"/>
      <c r="DA53" s="61"/>
      <c r="DB53" s="61"/>
      <c r="DC53" s="61"/>
    </row>
    <row r="54" spans="1:107" s="59" customFormat="1" ht="16.5" customHeight="1" x14ac:dyDescent="0.2">
      <c r="B54" s="112"/>
      <c r="C54" s="112"/>
      <c r="D54" s="112"/>
      <c r="E54" s="112"/>
      <c r="F54" s="112"/>
      <c r="G54" s="112"/>
      <c r="H54" s="112"/>
      <c r="I54" s="112"/>
      <c r="J54" s="32"/>
      <c r="K54" s="33"/>
      <c r="L54" s="117">
        <f>Q5</f>
        <v>0</v>
      </c>
      <c r="M54" s="112"/>
      <c r="N54" s="112"/>
      <c r="O54" s="112"/>
      <c r="P54" s="112"/>
      <c r="Q54" s="112"/>
      <c r="R54" s="112"/>
      <c r="S54" s="112"/>
      <c r="T54" s="112"/>
      <c r="U54" s="60"/>
      <c r="V54" s="60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  <c r="BM54" s="61"/>
      <c r="BN54" s="61"/>
      <c r="BO54" s="61"/>
      <c r="BP54" s="61"/>
      <c r="BQ54" s="61"/>
      <c r="BR54" s="61"/>
      <c r="BS54" s="61"/>
      <c r="BT54" s="61"/>
      <c r="BU54" s="61"/>
      <c r="BV54" s="61"/>
      <c r="BW54" s="61"/>
      <c r="BX54" s="61"/>
      <c r="BY54" s="61"/>
      <c r="BZ54" s="61"/>
      <c r="CA54" s="61"/>
      <c r="CB54" s="61"/>
      <c r="CC54" s="61"/>
      <c r="CD54" s="61"/>
      <c r="CE54" s="61"/>
      <c r="CF54" s="61"/>
      <c r="CG54" s="61"/>
      <c r="CH54" s="61"/>
      <c r="CI54" s="61"/>
      <c r="CJ54" s="61"/>
      <c r="CK54" s="61"/>
      <c r="CL54" s="61"/>
      <c r="CM54" s="61"/>
      <c r="CN54" s="61"/>
      <c r="CO54" s="61"/>
      <c r="CP54" s="61"/>
      <c r="CQ54" s="61"/>
      <c r="CR54" s="61"/>
      <c r="CS54" s="61"/>
      <c r="CT54" s="61"/>
      <c r="CU54" s="61"/>
      <c r="CV54" s="61"/>
      <c r="CW54" s="61"/>
      <c r="CX54" s="61"/>
      <c r="CY54" s="61"/>
      <c r="CZ54" s="61"/>
      <c r="DA54" s="61"/>
      <c r="DB54" s="61"/>
      <c r="DC54" s="61"/>
    </row>
    <row r="55" spans="1:107" s="59" customFormat="1" x14ac:dyDescent="0.2">
      <c r="B55" s="60" t="s">
        <v>79</v>
      </c>
      <c r="C55" s="60"/>
      <c r="D55" s="60"/>
      <c r="G55" s="60"/>
      <c r="I55" s="60" t="s">
        <v>55</v>
      </c>
      <c r="J55" s="60"/>
      <c r="K55" s="60"/>
      <c r="L55" s="60" t="s">
        <v>80</v>
      </c>
      <c r="M55" s="60"/>
      <c r="N55" s="60"/>
      <c r="O55" s="60"/>
      <c r="P55" s="60"/>
      <c r="Q55" s="60"/>
      <c r="R55" s="60"/>
      <c r="S55" s="128" t="s">
        <v>55</v>
      </c>
      <c r="T55" s="129"/>
      <c r="U55" s="60"/>
      <c r="V55" s="60"/>
      <c r="AB55" s="61"/>
      <c r="AC55" s="61"/>
      <c r="AD55" s="61"/>
      <c r="AE55" s="61"/>
      <c r="AF55" s="61"/>
      <c r="AG55" s="61"/>
      <c r="AH55" s="61"/>
      <c r="AI55" s="61"/>
      <c r="AJ55" s="61"/>
      <c r="AK55" s="61"/>
      <c r="AL55" s="61"/>
      <c r="AM55" s="61"/>
      <c r="AN55" s="61"/>
      <c r="AO55" s="61"/>
      <c r="AP55" s="61"/>
      <c r="AQ55" s="61"/>
      <c r="AR55" s="61"/>
      <c r="AS55" s="61"/>
      <c r="AT55" s="61"/>
      <c r="AU55" s="61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1"/>
      <c r="BG55" s="61"/>
      <c r="BH55" s="61"/>
      <c r="BI55" s="61"/>
      <c r="BJ55" s="61"/>
      <c r="BK55" s="61"/>
      <c r="BL55" s="61"/>
      <c r="BM55" s="61"/>
      <c r="BN55" s="61"/>
      <c r="BO55" s="61"/>
      <c r="BP55" s="61"/>
      <c r="BQ55" s="61"/>
      <c r="BR55" s="61"/>
      <c r="BS55" s="61"/>
      <c r="BT55" s="61"/>
      <c r="BU55" s="61"/>
      <c r="BV55" s="61"/>
      <c r="BW55" s="61"/>
      <c r="BX55" s="61"/>
      <c r="BY55" s="61"/>
      <c r="BZ55" s="61"/>
      <c r="CA55" s="61"/>
      <c r="CB55" s="61"/>
      <c r="CC55" s="61"/>
      <c r="CD55" s="61"/>
      <c r="CE55" s="61"/>
      <c r="CF55" s="61"/>
      <c r="CG55" s="61"/>
      <c r="CH55" s="61"/>
      <c r="CI55" s="61"/>
      <c r="CJ55" s="61"/>
      <c r="CK55" s="61"/>
      <c r="CL55" s="61"/>
      <c r="CM55" s="61"/>
      <c r="CN55" s="61"/>
      <c r="CO55" s="61"/>
      <c r="CP55" s="61"/>
      <c r="CQ55" s="61"/>
      <c r="CR55" s="61"/>
      <c r="CS55" s="61"/>
      <c r="CT55" s="61"/>
      <c r="CU55" s="61"/>
      <c r="CV55" s="61"/>
      <c r="CW55" s="61"/>
      <c r="CX55" s="61"/>
      <c r="CY55" s="61"/>
      <c r="CZ55" s="61"/>
      <c r="DA55" s="61"/>
      <c r="DB55" s="61"/>
      <c r="DC55" s="61"/>
    </row>
    <row r="56" spans="1:107" s="59" customFormat="1" x14ac:dyDescent="0.2">
      <c r="B56" s="60"/>
      <c r="C56" s="60"/>
      <c r="D56" s="60"/>
      <c r="G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2"/>
      <c r="T56" s="102"/>
      <c r="U56" s="60"/>
      <c r="V56" s="60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  <c r="BL56" s="61"/>
      <c r="BM56" s="61"/>
      <c r="BN56" s="61"/>
      <c r="BO56" s="61"/>
      <c r="BP56" s="61"/>
      <c r="BQ56" s="61"/>
      <c r="BR56" s="61"/>
      <c r="BS56" s="61"/>
      <c r="BT56" s="61"/>
      <c r="BU56" s="61"/>
      <c r="BV56" s="61"/>
      <c r="BW56" s="61"/>
      <c r="BX56" s="61"/>
      <c r="BY56" s="61"/>
      <c r="BZ56" s="61"/>
      <c r="CA56" s="61"/>
      <c r="CB56" s="61"/>
      <c r="CC56" s="61"/>
      <c r="CD56" s="61"/>
      <c r="CE56" s="61"/>
      <c r="CF56" s="61"/>
      <c r="CG56" s="61"/>
      <c r="CH56" s="61"/>
      <c r="CI56" s="61"/>
      <c r="CJ56" s="61"/>
      <c r="CK56" s="61"/>
      <c r="CL56" s="61"/>
      <c r="CM56" s="61"/>
      <c r="CN56" s="61"/>
      <c r="CO56" s="61"/>
      <c r="CP56" s="61"/>
      <c r="CQ56" s="61"/>
      <c r="CR56" s="61"/>
      <c r="CS56" s="61"/>
      <c r="CT56" s="61"/>
      <c r="CU56" s="61"/>
      <c r="CV56" s="61"/>
      <c r="CW56" s="61"/>
      <c r="CX56" s="61"/>
      <c r="CY56" s="61"/>
      <c r="CZ56" s="61"/>
      <c r="DA56" s="61"/>
      <c r="DB56" s="61"/>
      <c r="DC56" s="61"/>
    </row>
    <row r="57" spans="1:107" s="59" customFormat="1" ht="23.25" customHeight="1" x14ac:dyDescent="0.2">
      <c r="B57" s="205" t="s">
        <v>91</v>
      </c>
      <c r="C57" s="205"/>
      <c r="D57" s="205"/>
      <c r="E57" s="205"/>
      <c r="F57" s="205"/>
      <c r="G57" s="205"/>
      <c r="H57" s="205"/>
      <c r="I57" s="205"/>
      <c r="J57" s="204"/>
      <c r="K57" s="204"/>
      <c r="L57" s="204"/>
      <c r="M57" s="204"/>
      <c r="N57" s="204"/>
      <c r="O57" s="204"/>
      <c r="P57" s="204"/>
      <c r="Q57" s="204"/>
      <c r="R57" s="204"/>
      <c r="S57" s="204"/>
      <c r="T57" s="204"/>
      <c r="U57" s="204"/>
      <c r="V57" s="60"/>
      <c r="AB57" s="61"/>
      <c r="AC57" s="61"/>
      <c r="AD57" s="61"/>
      <c r="AE57" s="61"/>
      <c r="AF57" s="61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61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61"/>
      <c r="BK57" s="61"/>
      <c r="BL57" s="61"/>
      <c r="BM57" s="61"/>
      <c r="BN57" s="61"/>
      <c r="BO57" s="61"/>
      <c r="BP57" s="61"/>
      <c r="BQ57" s="61"/>
      <c r="BR57" s="61"/>
      <c r="BS57" s="61"/>
      <c r="BT57" s="61"/>
      <c r="BU57" s="61"/>
      <c r="BV57" s="61"/>
      <c r="BW57" s="61"/>
      <c r="BX57" s="61"/>
      <c r="BY57" s="61"/>
      <c r="BZ57" s="61"/>
      <c r="CA57" s="61"/>
      <c r="CB57" s="61"/>
      <c r="CC57" s="61"/>
      <c r="CD57" s="61"/>
      <c r="CE57" s="61"/>
      <c r="CF57" s="61"/>
      <c r="CG57" s="61"/>
      <c r="CH57" s="61"/>
      <c r="CI57" s="61"/>
      <c r="CJ57" s="61"/>
      <c r="CK57" s="61"/>
      <c r="CL57" s="61"/>
      <c r="CM57" s="61"/>
      <c r="CN57" s="61"/>
      <c r="CO57" s="61"/>
      <c r="CP57" s="61"/>
      <c r="CQ57" s="61"/>
      <c r="CR57" s="61"/>
      <c r="CS57" s="61"/>
      <c r="CT57" s="61"/>
      <c r="CU57" s="61"/>
      <c r="CV57" s="61"/>
      <c r="CW57" s="61"/>
      <c r="CX57" s="61"/>
      <c r="CY57" s="61"/>
      <c r="CZ57" s="61"/>
      <c r="DA57" s="61"/>
      <c r="DB57" s="61"/>
      <c r="DC57" s="61"/>
    </row>
    <row r="58" spans="1:107" s="18" customFormat="1" ht="15" customHeight="1" x14ac:dyDescent="0.2">
      <c r="A58" s="103"/>
      <c r="B58" s="9"/>
      <c r="C58" s="9"/>
      <c r="D58" s="9"/>
      <c r="E58" s="9"/>
      <c r="F58" s="9"/>
      <c r="G58" s="9"/>
      <c r="H58" s="5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AB58" s="104"/>
      <c r="AC58" s="104"/>
      <c r="AD58" s="104"/>
      <c r="AE58" s="104"/>
      <c r="AF58" s="104"/>
      <c r="AG58" s="104"/>
      <c r="AH58" s="104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  <c r="BW58" s="17"/>
      <c r="BX58" s="17"/>
      <c r="BY58" s="17"/>
      <c r="BZ58" s="17"/>
      <c r="CA58" s="17"/>
      <c r="CB58" s="17"/>
      <c r="CC58" s="17"/>
      <c r="CD58" s="17"/>
      <c r="CE58" s="17"/>
      <c r="CF58" s="17"/>
      <c r="CG58" s="17"/>
      <c r="CH58" s="17"/>
      <c r="CI58" s="17"/>
      <c r="CJ58" s="17"/>
      <c r="CK58" s="17"/>
      <c r="CL58" s="17"/>
      <c r="CM58" s="17"/>
      <c r="CN58" s="17"/>
      <c r="CO58" s="17"/>
      <c r="CP58" s="17"/>
      <c r="CQ58" s="17"/>
      <c r="CR58" s="17"/>
      <c r="CS58" s="17"/>
      <c r="CT58" s="17"/>
      <c r="CU58" s="17"/>
      <c r="CV58" s="17"/>
      <c r="CW58" s="17"/>
      <c r="CX58" s="17"/>
      <c r="CY58" s="17"/>
      <c r="CZ58" s="17"/>
      <c r="DA58" s="17"/>
      <c r="DB58" s="17"/>
      <c r="DC58" s="17"/>
    </row>
    <row r="59" spans="1:107" s="20" customFormat="1" ht="18" x14ac:dyDescent="0.25">
      <c r="A59" s="103"/>
      <c r="B59" s="16"/>
      <c r="C59" s="16"/>
      <c r="D59" s="16"/>
      <c r="E59" s="16"/>
      <c r="F59" s="16"/>
      <c r="G59" s="16"/>
      <c r="H59" s="15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97"/>
      <c r="W59" s="42" t="s">
        <v>6</v>
      </c>
      <c r="X59" s="42" t="s">
        <v>7</v>
      </c>
      <c r="Y59" s="42" t="s">
        <v>8</v>
      </c>
      <c r="Z59" s="42" t="s">
        <v>15</v>
      </c>
      <c r="AA59" s="42" t="s">
        <v>33</v>
      </c>
      <c r="AB59" s="104"/>
      <c r="AC59" s="104"/>
      <c r="AD59" s="104"/>
      <c r="AE59" s="104"/>
      <c r="AF59" s="104"/>
      <c r="AG59" s="104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</row>
    <row r="60" spans="1:107" s="20" customFormat="1" ht="18" x14ac:dyDescent="0.25">
      <c r="A60" s="103"/>
      <c r="B60" s="16"/>
      <c r="C60" s="16"/>
      <c r="D60" s="16"/>
      <c r="E60" s="16"/>
      <c r="F60" s="16"/>
      <c r="G60" s="16"/>
      <c r="H60" s="15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97"/>
      <c r="Y60" s="40" t="s">
        <v>58</v>
      </c>
      <c r="AA60" s="104"/>
      <c r="AB60" s="104"/>
      <c r="AC60" s="104"/>
      <c r="AD60" s="104"/>
      <c r="AE60" s="104"/>
      <c r="AF60" s="104"/>
      <c r="AG60" s="104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19"/>
      <c r="BJ60" s="19"/>
      <c r="BK60" s="19"/>
      <c r="BL60" s="19"/>
      <c r="BM60" s="19"/>
      <c r="BN60" s="19"/>
      <c r="BO60" s="19"/>
      <c r="BP60" s="19"/>
      <c r="BQ60" s="19"/>
      <c r="BR60" s="19"/>
      <c r="BS60" s="19"/>
      <c r="BT60" s="19"/>
      <c r="BU60" s="19"/>
      <c r="BV60" s="19"/>
      <c r="BW60" s="19"/>
      <c r="BX60" s="19"/>
      <c r="BY60" s="19"/>
      <c r="BZ60" s="19"/>
      <c r="CA60" s="19"/>
      <c r="CB60" s="19"/>
      <c r="CC60" s="19"/>
      <c r="CD60" s="19"/>
      <c r="CE60" s="19"/>
      <c r="CF60" s="19"/>
      <c r="CG60" s="19"/>
      <c r="CH60" s="19"/>
      <c r="CI60" s="19"/>
      <c r="CJ60" s="19"/>
      <c r="CK60" s="19"/>
      <c r="CL60" s="19"/>
      <c r="CM60" s="19"/>
      <c r="CN60" s="19"/>
      <c r="CO60" s="19"/>
      <c r="CP60" s="19"/>
      <c r="CQ60" s="19"/>
      <c r="CR60" s="19"/>
      <c r="CS60" s="19"/>
      <c r="CT60" s="19"/>
      <c r="CU60" s="19"/>
      <c r="CV60" s="19"/>
      <c r="CW60" s="19"/>
      <c r="CX60" s="19"/>
      <c r="CY60" s="19"/>
      <c r="CZ60" s="19"/>
      <c r="DA60" s="19"/>
      <c r="DB60" s="19"/>
    </row>
    <row r="61" spans="1:107" s="20" customFormat="1" ht="18" x14ac:dyDescent="0.25">
      <c r="A61" s="103"/>
      <c r="B61" s="16"/>
      <c r="C61" s="16"/>
      <c r="D61" s="16"/>
      <c r="E61" s="16"/>
      <c r="F61" s="16"/>
      <c r="G61" s="16"/>
      <c r="H61" s="15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97"/>
      <c r="W61" s="47" t="s">
        <v>9</v>
      </c>
      <c r="X61" s="40" t="s">
        <v>23</v>
      </c>
      <c r="Y61" s="40" t="s">
        <v>59</v>
      </c>
      <c r="Z61" s="40" t="s">
        <v>16</v>
      </c>
      <c r="AA61" s="105" t="s">
        <v>36</v>
      </c>
      <c r="AB61" s="104"/>
      <c r="AC61" s="104"/>
      <c r="AD61" s="104"/>
      <c r="AE61" s="104"/>
      <c r="AF61" s="104"/>
      <c r="AG61" s="104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19"/>
      <c r="BL61" s="19"/>
      <c r="BM61" s="19"/>
      <c r="BN61" s="19"/>
      <c r="BO61" s="19"/>
      <c r="BP61" s="19"/>
      <c r="BQ61" s="19"/>
      <c r="BR61" s="19"/>
      <c r="BS61" s="19"/>
      <c r="BT61" s="19"/>
      <c r="BU61" s="19"/>
      <c r="BV61" s="19"/>
      <c r="BW61" s="19"/>
      <c r="BX61" s="19"/>
      <c r="BY61" s="19"/>
      <c r="BZ61" s="19"/>
      <c r="CA61" s="19"/>
      <c r="CB61" s="19"/>
      <c r="CC61" s="19"/>
      <c r="CD61" s="19"/>
      <c r="CE61" s="19"/>
      <c r="CF61" s="19"/>
      <c r="CG61" s="19"/>
      <c r="CH61" s="19"/>
      <c r="CI61" s="19"/>
      <c r="CJ61" s="19"/>
      <c r="CK61" s="19"/>
      <c r="CL61" s="19"/>
      <c r="CM61" s="19"/>
      <c r="CN61" s="19"/>
      <c r="CO61" s="19"/>
      <c r="CP61" s="19"/>
      <c r="CQ61" s="19"/>
      <c r="CR61" s="19"/>
      <c r="CS61" s="19"/>
      <c r="CT61" s="19"/>
      <c r="CU61" s="19"/>
      <c r="CV61" s="19"/>
      <c r="CW61" s="19"/>
      <c r="CX61" s="19"/>
      <c r="CY61" s="19"/>
      <c r="CZ61" s="19"/>
      <c r="DA61" s="19"/>
      <c r="DB61" s="19"/>
    </row>
    <row r="62" spans="1:107" s="96" customFormat="1" ht="18" x14ac:dyDescent="0.25">
      <c r="B62" s="16"/>
      <c r="C62" s="16"/>
      <c r="D62" s="16"/>
      <c r="E62" s="16"/>
      <c r="F62" s="16"/>
      <c r="G62" s="16"/>
      <c r="H62" s="15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W62" s="41" t="s">
        <v>30</v>
      </c>
      <c r="X62" s="40" t="s">
        <v>11</v>
      </c>
      <c r="Y62" s="40" t="s">
        <v>76</v>
      </c>
      <c r="Z62" s="40"/>
      <c r="AA62" s="106" t="s">
        <v>37</v>
      </c>
      <c r="AB62" s="56"/>
      <c r="AC62" s="56"/>
      <c r="AD62" s="56"/>
      <c r="AE62" s="56"/>
      <c r="AF62" s="56"/>
      <c r="AG62" s="56"/>
      <c r="AH62" s="56"/>
      <c r="AI62" s="56"/>
      <c r="AJ62" s="56"/>
      <c r="AK62" s="56"/>
      <c r="AL62" s="56"/>
      <c r="AM62" s="56"/>
      <c r="AN62" s="56"/>
      <c r="AO62" s="56"/>
      <c r="AP62" s="56"/>
      <c r="AQ62" s="56"/>
      <c r="AR62" s="56"/>
      <c r="AS62" s="56"/>
      <c r="AT62" s="56"/>
      <c r="AU62" s="56"/>
      <c r="AV62" s="56"/>
      <c r="AW62" s="56"/>
      <c r="AX62" s="56"/>
      <c r="AY62" s="56"/>
      <c r="AZ62" s="56"/>
      <c r="BA62" s="56"/>
      <c r="BB62" s="56"/>
      <c r="BC62" s="56"/>
      <c r="BD62" s="56"/>
      <c r="BE62" s="56"/>
      <c r="BF62" s="56"/>
      <c r="BG62" s="56"/>
      <c r="BH62" s="56"/>
      <c r="BI62" s="56"/>
      <c r="BJ62" s="56"/>
      <c r="BK62" s="56"/>
      <c r="BL62" s="56"/>
      <c r="BM62" s="56"/>
      <c r="BN62" s="56"/>
      <c r="BO62" s="56"/>
      <c r="BP62" s="56"/>
      <c r="BQ62" s="56"/>
      <c r="BR62" s="56"/>
      <c r="BS62" s="56"/>
      <c r="BT62" s="56"/>
      <c r="BU62" s="56"/>
      <c r="BV62" s="56"/>
      <c r="BW62" s="56"/>
      <c r="BX62" s="56"/>
      <c r="BY62" s="56"/>
      <c r="BZ62" s="56"/>
      <c r="CA62" s="56"/>
      <c r="CB62" s="56"/>
      <c r="CC62" s="56"/>
      <c r="CD62" s="56"/>
      <c r="CE62" s="56"/>
      <c r="CF62" s="56"/>
      <c r="CG62" s="56"/>
      <c r="CH62" s="56"/>
      <c r="CI62" s="56"/>
      <c r="CJ62" s="56"/>
      <c r="CK62" s="56"/>
      <c r="CL62" s="56"/>
      <c r="CM62" s="56"/>
      <c r="CN62" s="56"/>
      <c r="CO62" s="56"/>
      <c r="CP62" s="56"/>
      <c r="CQ62" s="56"/>
      <c r="CR62" s="56"/>
      <c r="CS62" s="56"/>
      <c r="CT62" s="56"/>
      <c r="CU62" s="56"/>
      <c r="CV62" s="56"/>
      <c r="CW62" s="56"/>
      <c r="CX62" s="56"/>
      <c r="CY62" s="56"/>
      <c r="CZ62" s="56"/>
      <c r="DA62" s="56"/>
      <c r="DB62" s="56"/>
    </row>
    <row r="63" spans="1:107" s="96" customFormat="1" ht="18" x14ac:dyDescent="0.25">
      <c r="B63" s="16"/>
      <c r="C63" s="16"/>
      <c r="D63" s="16"/>
      <c r="E63" s="16"/>
      <c r="F63" s="16"/>
      <c r="G63" s="16"/>
      <c r="H63" s="15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97"/>
      <c r="W63" s="40" t="s">
        <v>10</v>
      </c>
      <c r="X63" s="40" t="s">
        <v>13</v>
      </c>
      <c r="Y63" s="40" t="s">
        <v>60</v>
      </c>
      <c r="Z63" s="40"/>
      <c r="AA63" s="56"/>
      <c r="AB63" s="56"/>
      <c r="AC63" s="56"/>
      <c r="AD63" s="56"/>
      <c r="AE63" s="56"/>
      <c r="AF63" s="56"/>
      <c r="AG63" s="56"/>
      <c r="AH63" s="56"/>
      <c r="AI63" s="56"/>
      <c r="AJ63" s="56"/>
      <c r="AK63" s="56"/>
      <c r="AL63" s="56"/>
      <c r="AM63" s="56"/>
      <c r="AN63" s="56"/>
      <c r="AO63" s="56"/>
      <c r="AP63" s="56"/>
      <c r="AQ63" s="56"/>
      <c r="AR63" s="56"/>
      <c r="AS63" s="56"/>
      <c r="AT63" s="56"/>
      <c r="AU63" s="56"/>
      <c r="AV63" s="56"/>
      <c r="AW63" s="56"/>
      <c r="AX63" s="56"/>
      <c r="AY63" s="56"/>
      <c r="AZ63" s="56"/>
      <c r="BA63" s="56"/>
      <c r="BB63" s="56"/>
      <c r="BC63" s="56"/>
      <c r="BD63" s="56"/>
      <c r="BE63" s="56"/>
      <c r="BF63" s="56"/>
      <c r="BG63" s="56"/>
      <c r="BH63" s="56"/>
      <c r="BI63" s="56"/>
      <c r="BJ63" s="56"/>
      <c r="BK63" s="56"/>
      <c r="BL63" s="56"/>
      <c r="BM63" s="56"/>
      <c r="BN63" s="56"/>
      <c r="BO63" s="56"/>
      <c r="BP63" s="56"/>
      <c r="BQ63" s="56"/>
      <c r="BR63" s="56"/>
      <c r="BS63" s="56"/>
      <c r="BT63" s="56"/>
      <c r="BU63" s="56"/>
      <c r="BV63" s="56"/>
      <c r="BW63" s="56"/>
      <c r="BX63" s="56"/>
      <c r="BY63" s="56"/>
      <c r="BZ63" s="56"/>
      <c r="CA63" s="56"/>
      <c r="CB63" s="56"/>
      <c r="CC63" s="56"/>
      <c r="CD63" s="56"/>
      <c r="CE63" s="56"/>
      <c r="CF63" s="56"/>
      <c r="CG63" s="56"/>
      <c r="CH63" s="56"/>
      <c r="CI63" s="56"/>
      <c r="CJ63" s="56"/>
      <c r="CK63" s="56"/>
      <c r="CL63" s="56"/>
      <c r="CM63" s="56"/>
      <c r="CN63" s="56"/>
      <c r="CO63" s="56"/>
      <c r="CP63" s="56"/>
      <c r="CQ63" s="56"/>
      <c r="CR63" s="56"/>
      <c r="CS63" s="56"/>
      <c r="CT63" s="56"/>
      <c r="CU63" s="56"/>
      <c r="CV63" s="56"/>
      <c r="CW63" s="56"/>
      <c r="CX63" s="56"/>
      <c r="CY63" s="56"/>
      <c r="CZ63" s="56"/>
      <c r="DA63" s="56"/>
      <c r="DB63" s="56"/>
    </row>
    <row r="64" spans="1:107" ht="18" x14ac:dyDescent="0.25">
      <c r="B64" s="16"/>
      <c r="C64" s="16"/>
      <c r="D64" s="16"/>
      <c r="E64" s="16"/>
      <c r="F64" s="16"/>
      <c r="G64" s="16"/>
      <c r="H64" s="15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W64" s="40" t="s">
        <v>27</v>
      </c>
      <c r="X64" s="41" t="s">
        <v>24</v>
      </c>
      <c r="Y64" s="40" t="s">
        <v>74</v>
      </c>
      <c r="Z64" s="40"/>
      <c r="AA64" s="105" t="s">
        <v>34</v>
      </c>
      <c r="AH64" s="21"/>
      <c r="DC64" s="22"/>
    </row>
    <row r="65" spans="2:107" ht="18" x14ac:dyDescent="0.25">
      <c r="B65" s="16"/>
      <c r="C65" s="16"/>
      <c r="D65" s="16"/>
      <c r="E65" s="16"/>
      <c r="F65" s="16"/>
      <c r="G65" s="16"/>
      <c r="H65" s="15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W65" s="40" t="s">
        <v>38</v>
      </c>
      <c r="X65" s="41" t="s">
        <v>22</v>
      </c>
      <c r="Y65" s="41" t="s">
        <v>61</v>
      </c>
      <c r="Z65" s="41"/>
      <c r="AA65" s="106" t="s">
        <v>35</v>
      </c>
      <c r="AH65" s="21"/>
      <c r="DC65" s="22"/>
    </row>
    <row r="66" spans="2:107" ht="18" x14ac:dyDescent="0.25">
      <c r="B66" s="16"/>
      <c r="C66" s="16"/>
      <c r="D66" s="16"/>
      <c r="E66" s="16"/>
      <c r="F66" s="16"/>
      <c r="G66" s="16"/>
      <c r="H66" s="15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W66" s="40" t="s">
        <v>12</v>
      </c>
      <c r="X66" s="61"/>
      <c r="Y66" s="41" t="s">
        <v>62</v>
      </c>
      <c r="Z66" s="61"/>
      <c r="AH66" s="21"/>
      <c r="DC66" s="22"/>
    </row>
    <row r="67" spans="2:107" ht="18" x14ac:dyDescent="0.25">
      <c r="B67" s="16"/>
      <c r="C67" s="16"/>
      <c r="D67" s="16"/>
      <c r="E67" s="16"/>
      <c r="F67" s="16"/>
      <c r="G67" s="16"/>
      <c r="H67" s="15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W67" s="41" t="s">
        <v>14</v>
      </c>
      <c r="X67" s="43" t="s">
        <v>32</v>
      </c>
      <c r="Y67" s="41" t="s">
        <v>63</v>
      </c>
      <c r="Z67" s="107"/>
      <c r="AH67" s="21"/>
      <c r="DC67" s="22"/>
    </row>
    <row r="68" spans="2:107" ht="18" x14ac:dyDescent="0.25">
      <c r="B68" s="16"/>
      <c r="C68" s="16"/>
      <c r="D68" s="16"/>
      <c r="E68" s="16"/>
      <c r="F68" s="16"/>
      <c r="G68" s="16"/>
      <c r="H68" s="15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W68" s="61"/>
      <c r="X68" s="43" t="s">
        <v>20</v>
      </c>
      <c r="Y68" s="41" t="s">
        <v>64</v>
      </c>
      <c r="Z68" s="107"/>
      <c r="AH68" s="21"/>
      <c r="DC68" s="22"/>
    </row>
    <row r="69" spans="2:107" ht="18" x14ac:dyDescent="0.25">
      <c r="B69" s="16"/>
      <c r="C69" s="16"/>
      <c r="D69" s="16"/>
      <c r="E69" s="16"/>
      <c r="F69" s="16"/>
      <c r="G69" s="16"/>
      <c r="H69" s="15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W69" s="43" t="s">
        <v>17</v>
      </c>
      <c r="X69" s="43" t="s">
        <v>21</v>
      </c>
      <c r="Y69" s="41" t="s">
        <v>75</v>
      </c>
      <c r="Z69" s="107"/>
      <c r="AH69" s="21"/>
      <c r="DC69" s="22"/>
    </row>
    <row r="70" spans="2:107" ht="18" x14ac:dyDescent="0.25">
      <c r="B70" s="16"/>
      <c r="C70" s="16"/>
      <c r="D70" s="16"/>
      <c r="E70" s="16"/>
      <c r="F70" s="16"/>
      <c r="G70" s="16"/>
      <c r="H70" s="15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W70" s="43" t="s">
        <v>31</v>
      </c>
      <c r="X70" s="43" t="s">
        <v>26</v>
      </c>
      <c r="Y70" s="46" t="s">
        <v>41</v>
      </c>
      <c r="Z70" s="107"/>
      <c r="AH70" s="21"/>
      <c r="DC70" s="22"/>
    </row>
    <row r="71" spans="2:107" ht="18" x14ac:dyDescent="0.25">
      <c r="B71" s="16"/>
      <c r="C71" s="16"/>
      <c r="D71" s="16"/>
      <c r="E71" s="16"/>
      <c r="F71" s="16"/>
      <c r="G71" s="16"/>
      <c r="H71" s="15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W71" s="43" t="s">
        <v>18</v>
      </c>
      <c r="X71" s="43" t="s">
        <v>25</v>
      </c>
      <c r="Y71" s="43" t="s">
        <v>42</v>
      </c>
      <c r="Z71" s="108"/>
      <c r="AH71" s="21"/>
      <c r="DC71" s="22"/>
    </row>
    <row r="72" spans="2:107" ht="18" x14ac:dyDescent="0.25">
      <c r="B72" s="16"/>
      <c r="C72" s="16"/>
      <c r="D72" s="16"/>
      <c r="E72" s="16"/>
      <c r="F72" s="16"/>
      <c r="G72" s="16"/>
      <c r="H72" s="15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W72" s="43" t="s">
        <v>39</v>
      </c>
      <c r="X72" s="45"/>
      <c r="Y72" s="43" t="s">
        <v>28</v>
      </c>
      <c r="AH72" s="21"/>
      <c r="DC72" s="22"/>
    </row>
    <row r="73" spans="2:107" ht="18" x14ac:dyDescent="0.25">
      <c r="B73" s="16"/>
      <c r="C73" s="16"/>
      <c r="D73" s="16"/>
      <c r="E73" s="16"/>
      <c r="F73" s="16"/>
      <c r="G73" s="16"/>
      <c r="H73" s="15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W73" s="44" t="s">
        <v>29</v>
      </c>
      <c r="X73" s="45"/>
      <c r="Y73" s="43" t="s">
        <v>77</v>
      </c>
      <c r="AH73" s="21"/>
      <c r="DC73" s="22"/>
    </row>
    <row r="74" spans="2:107" ht="18" x14ac:dyDescent="0.25">
      <c r="B74" s="16"/>
      <c r="C74" s="16"/>
      <c r="D74" s="16"/>
      <c r="E74" s="16"/>
      <c r="F74" s="16"/>
      <c r="G74" s="16"/>
      <c r="H74" s="15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W74" s="44" t="s">
        <v>12</v>
      </c>
      <c r="Y74" s="46" t="s">
        <v>43</v>
      </c>
      <c r="AH74" s="21"/>
      <c r="DC74" s="22"/>
    </row>
    <row r="75" spans="2:107" ht="18" x14ac:dyDescent="0.25">
      <c r="B75" s="16"/>
      <c r="C75" s="16"/>
      <c r="D75" s="16"/>
      <c r="E75" s="16"/>
      <c r="F75" s="16"/>
      <c r="G75" s="16"/>
      <c r="H75" s="15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W75" s="44" t="s">
        <v>19</v>
      </c>
      <c r="Y75" s="43" t="s">
        <v>44</v>
      </c>
      <c r="AH75" s="21"/>
      <c r="DC75" s="22"/>
    </row>
    <row r="76" spans="2:107" ht="18" x14ac:dyDescent="0.25">
      <c r="B76" s="16"/>
      <c r="C76" s="16"/>
      <c r="D76" s="16"/>
      <c r="E76" s="16"/>
      <c r="F76" s="16"/>
      <c r="G76" s="16"/>
      <c r="H76" s="15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Y76" s="43" t="s">
        <v>40</v>
      </c>
      <c r="AH76" s="21"/>
      <c r="DC76" s="22"/>
    </row>
    <row r="77" spans="2:107" ht="18" x14ac:dyDescent="0.25">
      <c r="B77" s="16"/>
      <c r="C77" s="16"/>
      <c r="D77" s="16"/>
      <c r="E77" s="16"/>
      <c r="F77" s="16"/>
      <c r="G77" s="16"/>
      <c r="H77" s="15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Y77" s="43" t="s">
        <v>78</v>
      </c>
      <c r="AH77" s="21"/>
      <c r="DC77" s="22"/>
    </row>
    <row r="78" spans="2:107" ht="18" x14ac:dyDescent="0.25">
      <c r="B78" s="16"/>
      <c r="C78" s="16"/>
      <c r="D78" s="16"/>
      <c r="E78" s="16"/>
      <c r="F78" s="16"/>
      <c r="G78" s="16"/>
      <c r="H78" s="15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AH78" s="21"/>
      <c r="DC78" s="22"/>
    </row>
    <row r="79" spans="2:107" ht="18" x14ac:dyDescent="0.25">
      <c r="B79" s="16"/>
      <c r="C79" s="16"/>
      <c r="D79" s="16"/>
      <c r="E79" s="16"/>
      <c r="F79" s="16"/>
      <c r="G79" s="16"/>
      <c r="H79" s="15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AH79" s="21"/>
      <c r="DC79" s="22"/>
    </row>
    <row r="80" spans="2:107" ht="18" x14ac:dyDescent="0.25">
      <c r="B80" s="16"/>
      <c r="C80" s="16"/>
      <c r="D80" s="16"/>
      <c r="E80" s="16"/>
      <c r="F80" s="16"/>
      <c r="G80" s="16"/>
      <c r="H80" s="15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AH80" s="21"/>
      <c r="DC80" s="22"/>
    </row>
    <row r="81" spans="4:107" x14ac:dyDescent="0.2">
      <c r="AH81" s="21"/>
      <c r="DC81" s="22"/>
    </row>
    <row r="88" spans="4:107" x14ac:dyDescent="0.2">
      <c r="D88" s="22"/>
    </row>
    <row r="89" spans="4:107" x14ac:dyDescent="0.2">
      <c r="D89" s="22"/>
    </row>
    <row r="90" spans="4:107" x14ac:dyDescent="0.2">
      <c r="D90" s="22"/>
    </row>
    <row r="91" spans="4:107" x14ac:dyDescent="0.2">
      <c r="D91" s="22"/>
    </row>
    <row r="92" spans="4:107" x14ac:dyDescent="0.2">
      <c r="D92" s="22"/>
    </row>
    <row r="93" spans="4:107" x14ac:dyDescent="0.2">
      <c r="D93" s="22"/>
    </row>
    <row r="94" spans="4:107" x14ac:dyDescent="0.2">
      <c r="D94" s="22"/>
    </row>
    <row r="95" spans="4:107" x14ac:dyDescent="0.2">
      <c r="D95" s="22"/>
    </row>
    <row r="96" spans="4:107" x14ac:dyDescent="0.2">
      <c r="D96" s="22"/>
    </row>
    <row r="112" spans="4:4" x14ac:dyDescent="0.2">
      <c r="D112" s="22"/>
    </row>
    <row r="127" spans="2:4" x14ac:dyDescent="0.2">
      <c r="B127" s="27"/>
      <c r="C127" s="27"/>
      <c r="D127" s="27"/>
    </row>
    <row r="128" spans="2:4" x14ac:dyDescent="0.2">
      <c r="B128" s="27"/>
      <c r="C128" s="27"/>
      <c r="D128" s="27"/>
    </row>
    <row r="129" spans="1:107" s="27" customFormat="1" x14ac:dyDescent="0.2">
      <c r="A129" s="84"/>
      <c r="E129" s="23"/>
      <c r="F129" s="23"/>
      <c r="G129" s="24"/>
      <c r="H129" s="25"/>
      <c r="I129" s="22"/>
      <c r="J129" s="22"/>
      <c r="K129" s="22"/>
      <c r="L129" s="22"/>
      <c r="M129" s="26"/>
      <c r="N129" s="26"/>
      <c r="O129" s="22"/>
      <c r="P129" s="22"/>
      <c r="Q129" s="22"/>
      <c r="R129" s="22"/>
      <c r="S129" s="22"/>
      <c r="T129" s="22"/>
      <c r="U129" s="22"/>
      <c r="V129" s="97"/>
      <c r="W129" s="97"/>
      <c r="X129" s="78"/>
      <c r="Y129" s="78"/>
      <c r="Z129" s="78"/>
      <c r="AA129" s="78"/>
      <c r="AB129" s="78"/>
      <c r="AC129" s="78"/>
      <c r="AD129" s="78"/>
      <c r="AE129" s="78"/>
      <c r="AF129" s="78"/>
      <c r="AG129" s="78"/>
      <c r="AH129" s="78"/>
      <c r="AI129" s="21"/>
      <c r="AJ129" s="21"/>
      <c r="AK129" s="21"/>
      <c r="AL129" s="21"/>
      <c r="AM129" s="21"/>
      <c r="AN129" s="21"/>
      <c r="AO129" s="21"/>
      <c r="AP129" s="21"/>
      <c r="AQ129" s="21"/>
      <c r="AR129" s="21"/>
      <c r="AS129" s="21"/>
      <c r="AT129" s="21"/>
      <c r="AU129" s="21"/>
      <c r="AV129" s="21"/>
      <c r="AW129" s="21"/>
      <c r="AX129" s="21"/>
      <c r="AY129" s="21"/>
      <c r="AZ129" s="21"/>
      <c r="BA129" s="21"/>
      <c r="BB129" s="21"/>
      <c r="BC129" s="21"/>
      <c r="BD129" s="21"/>
      <c r="BE129" s="21"/>
      <c r="BF129" s="21"/>
      <c r="BG129" s="21"/>
      <c r="BH129" s="21"/>
      <c r="BI129" s="21"/>
      <c r="BJ129" s="21"/>
      <c r="BK129" s="21"/>
      <c r="BL129" s="21"/>
      <c r="BM129" s="21"/>
      <c r="BN129" s="21"/>
      <c r="BO129" s="21"/>
      <c r="BP129" s="21"/>
      <c r="BQ129" s="21"/>
      <c r="BR129" s="21"/>
      <c r="BS129" s="21"/>
      <c r="BT129" s="21"/>
      <c r="BU129" s="21"/>
      <c r="BV129" s="21"/>
      <c r="BW129" s="21"/>
      <c r="BX129" s="21"/>
      <c r="BY129" s="21"/>
      <c r="BZ129" s="21"/>
      <c r="CA129" s="21"/>
      <c r="CB129" s="21"/>
      <c r="CC129" s="21"/>
      <c r="CD129" s="21"/>
      <c r="CE129" s="21"/>
      <c r="CF129" s="21"/>
      <c r="CG129" s="21"/>
      <c r="CH129" s="21"/>
      <c r="CI129" s="21"/>
      <c r="CJ129" s="21"/>
      <c r="CK129" s="21"/>
      <c r="CL129" s="21"/>
      <c r="CM129" s="21"/>
      <c r="CN129" s="21"/>
      <c r="CO129" s="21"/>
      <c r="CP129" s="21"/>
      <c r="CQ129" s="21"/>
      <c r="CR129" s="21"/>
      <c r="CS129" s="21"/>
      <c r="CT129" s="21"/>
      <c r="CU129" s="21"/>
      <c r="CV129" s="21"/>
      <c r="CW129" s="21"/>
      <c r="CX129" s="21"/>
      <c r="CY129" s="21"/>
      <c r="CZ129" s="21"/>
      <c r="DA129" s="21"/>
      <c r="DB129" s="21"/>
      <c r="DC129" s="21"/>
    </row>
    <row r="130" spans="1:107" s="27" customFormat="1" x14ac:dyDescent="0.2">
      <c r="A130" s="84"/>
      <c r="B130" s="22"/>
      <c r="C130" s="22"/>
      <c r="D130" s="23"/>
      <c r="E130" s="23"/>
      <c r="F130" s="23"/>
      <c r="G130" s="24"/>
      <c r="H130" s="25"/>
      <c r="I130" s="22"/>
      <c r="J130" s="22"/>
      <c r="K130" s="22"/>
      <c r="L130" s="22"/>
      <c r="M130" s="26"/>
      <c r="N130" s="26"/>
      <c r="O130" s="22"/>
      <c r="P130" s="22"/>
      <c r="Q130" s="22"/>
      <c r="R130" s="22"/>
      <c r="S130" s="22"/>
      <c r="T130" s="22"/>
      <c r="U130" s="22"/>
      <c r="V130" s="97"/>
      <c r="W130" s="97"/>
      <c r="X130" s="78"/>
      <c r="Y130" s="78"/>
      <c r="Z130" s="78"/>
      <c r="AA130" s="78"/>
      <c r="AB130" s="78"/>
      <c r="AC130" s="78"/>
      <c r="AD130" s="78"/>
      <c r="AE130" s="78"/>
      <c r="AF130" s="78"/>
      <c r="AG130" s="78"/>
      <c r="AH130" s="78"/>
      <c r="AI130" s="21"/>
      <c r="AJ130" s="21"/>
      <c r="AK130" s="21"/>
      <c r="AL130" s="21"/>
      <c r="AM130" s="21"/>
      <c r="AN130" s="21"/>
      <c r="AO130" s="21"/>
      <c r="AP130" s="21"/>
      <c r="AQ130" s="21"/>
      <c r="AR130" s="21"/>
      <c r="AS130" s="21"/>
      <c r="AT130" s="21"/>
      <c r="AU130" s="21"/>
      <c r="AV130" s="21"/>
      <c r="AW130" s="21"/>
      <c r="AX130" s="21"/>
      <c r="AY130" s="21"/>
      <c r="AZ130" s="21"/>
      <c r="BA130" s="21"/>
      <c r="BB130" s="21"/>
      <c r="BC130" s="21"/>
      <c r="BD130" s="21"/>
      <c r="BE130" s="21"/>
      <c r="BF130" s="21"/>
      <c r="BG130" s="21"/>
      <c r="BH130" s="21"/>
      <c r="BI130" s="21"/>
      <c r="BJ130" s="21"/>
      <c r="BK130" s="21"/>
      <c r="BL130" s="21"/>
      <c r="BM130" s="21"/>
      <c r="BN130" s="21"/>
      <c r="BO130" s="21"/>
      <c r="BP130" s="21"/>
      <c r="BQ130" s="21"/>
      <c r="BR130" s="21"/>
      <c r="BS130" s="21"/>
      <c r="BT130" s="21"/>
      <c r="BU130" s="21"/>
      <c r="BV130" s="21"/>
      <c r="BW130" s="21"/>
      <c r="BX130" s="21"/>
      <c r="BY130" s="21"/>
      <c r="BZ130" s="21"/>
      <c r="CA130" s="21"/>
      <c r="CB130" s="21"/>
      <c r="CC130" s="21"/>
      <c r="CD130" s="21"/>
      <c r="CE130" s="21"/>
      <c r="CF130" s="21"/>
      <c r="CG130" s="21"/>
      <c r="CH130" s="21"/>
      <c r="CI130" s="21"/>
      <c r="CJ130" s="21"/>
      <c r="CK130" s="21"/>
      <c r="CL130" s="21"/>
      <c r="CM130" s="21"/>
      <c r="CN130" s="21"/>
      <c r="CO130" s="21"/>
      <c r="CP130" s="21"/>
      <c r="CQ130" s="21"/>
      <c r="CR130" s="21"/>
      <c r="CS130" s="21"/>
      <c r="CT130" s="21"/>
      <c r="CU130" s="21"/>
      <c r="CV130" s="21"/>
      <c r="CW130" s="21"/>
      <c r="CX130" s="21"/>
      <c r="CY130" s="21"/>
      <c r="CZ130" s="21"/>
      <c r="DA130" s="21"/>
      <c r="DB130" s="21"/>
      <c r="DC130" s="21"/>
    </row>
    <row r="131" spans="1:107" s="27" customFormat="1" x14ac:dyDescent="0.2">
      <c r="A131" s="84"/>
      <c r="B131" s="22"/>
      <c r="C131" s="22"/>
      <c r="D131" s="23"/>
      <c r="E131" s="23"/>
      <c r="F131" s="23"/>
      <c r="G131" s="24"/>
      <c r="H131" s="25"/>
      <c r="I131" s="22"/>
      <c r="J131" s="22"/>
      <c r="K131" s="22"/>
      <c r="L131" s="22"/>
      <c r="M131" s="26"/>
      <c r="N131" s="26"/>
      <c r="O131" s="22"/>
      <c r="P131" s="22"/>
      <c r="Q131" s="22"/>
      <c r="R131" s="22"/>
      <c r="S131" s="22"/>
      <c r="T131" s="22"/>
      <c r="U131" s="22"/>
      <c r="V131" s="97"/>
      <c r="W131" s="97"/>
      <c r="X131" s="78"/>
      <c r="Y131" s="78"/>
      <c r="Z131" s="78"/>
      <c r="AA131" s="78"/>
      <c r="AB131" s="78"/>
      <c r="AC131" s="78"/>
      <c r="AD131" s="78"/>
      <c r="AE131" s="78"/>
      <c r="AF131" s="78"/>
      <c r="AG131" s="78"/>
      <c r="AH131" s="78"/>
      <c r="AI131" s="21"/>
      <c r="AJ131" s="21"/>
      <c r="AK131" s="21"/>
      <c r="AL131" s="21"/>
      <c r="AM131" s="21"/>
      <c r="AN131" s="21"/>
      <c r="AO131" s="21"/>
      <c r="AP131" s="21"/>
      <c r="AQ131" s="21"/>
      <c r="AR131" s="21"/>
      <c r="AS131" s="21"/>
      <c r="AT131" s="21"/>
      <c r="AU131" s="21"/>
      <c r="AV131" s="21"/>
      <c r="AW131" s="21"/>
      <c r="AX131" s="21"/>
      <c r="AY131" s="21"/>
      <c r="AZ131" s="21"/>
      <c r="BA131" s="21"/>
      <c r="BB131" s="21"/>
      <c r="BC131" s="21"/>
      <c r="BD131" s="21"/>
      <c r="BE131" s="21"/>
      <c r="BF131" s="21"/>
      <c r="BG131" s="21"/>
      <c r="BH131" s="21"/>
      <c r="BI131" s="21"/>
      <c r="BJ131" s="21"/>
      <c r="BK131" s="21"/>
      <c r="BL131" s="21"/>
      <c r="BM131" s="21"/>
      <c r="BN131" s="21"/>
      <c r="BO131" s="21"/>
      <c r="BP131" s="21"/>
      <c r="BQ131" s="21"/>
      <c r="BR131" s="21"/>
      <c r="BS131" s="21"/>
      <c r="BT131" s="21"/>
      <c r="BU131" s="21"/>
      <c r="BV131" s="21"/>
      <c r="BW131" s="21"/>
      <c r="BX131" s="21"/>
      <c r="BY131" s="21"/>
      <c r="BZ131" s="21"/>
      <c r="CA131" s="21"/>
      <c r="CB131" s="21"/>
      <c r="CC131" s="21"/>
      <c r="CD131" s="21"/>
      <c r="CE131" s="21"/>
      <c r="CF131" s="21"/>
      <c r="CG131" s="21"/>
      <c r="CH131" s="21"/>
      <c r="CI131" s="21"/>
      <c r="CJ131" s="21"/>
      <c r="CK131" s="21"/>
      <c r="CL131" s="21"/>
      <c r="CM131" s="21"/>
      <c r="CN131" s="21"/>
      <c r="CO131" s="21"/>
      <c r="CP131" s="21"/>
      <c r="CQ131" s="21"/>
      <c r="CR131" s="21"/>
      <c r="CS131" s="21"/>
      <c r="CT131" s="21"/>
      <c r="CU131" s="21"/>
      <c r="CV131" s="21"/>
      <c r="CW131" s="21"/>
      <c r="CX131" s="21"/>
      <c r="CY131" s="21"/>
      <c r="CZ131" s="21"/>
      <c r="DA131" s="21"/>
      <c r="DB131" s="21"/>
      <c r="DC131" s="21"/>
    </row>
    <row r="135" spans="1:107" x14ac:dyDescent="0.2">
      <c r="Y135" s="56"/>
    </row>
    <row r="136" spans="1:107" x14ac:dyDescent="0.2">
      <c r="Y136" s="56"/>
    </row>
    <row r="144" spans="1:107" x14ac:dyDescent="0.2">
      <c r="D144" s="22"/>
    </row>
    <row r="155" spans="4:4" x14ac:dyDescent="0.2">
      <c r="D155" s="22"/>
    </row>
    <row r="170" spans="1:107" x14ac:dyDescent="0.2">
      <c r="B170" s="27"/>
      <c r="C170" s="27"/>
      <c r="D170" s="27"/>
    </row>
    <row r="171" spans="1:107" x14ac:dyDescent="0.2">
      <c r="B171" s="27"/>
      <c r="C171" s="27"/>
      <c r="D171" s="27"/>
    </row>
    <row r="172" spans="1:107" s="27" customFormat="1" x14ac:dyDescent="0.2">
      <c r="A172" s="84"/>
      <c r="B172" s="22"/>
      <c r="C172" s="22"/>
      <c r="D172" s="23"/>
      <c r="E172" s="23"/>
      <c r="F172" s="23"/>
      <c r="G172" s="24"/>
      <c r="H172" s="25"/>
      <c r="I172" s="22"/>
      <c r="J172" s="22"/>
      <c r="K172" s="22"/>
      <c r="L172" s="22"/>
      <c r="M172" s="26"/>
      <c r="N172" s="26"/>
      <c r="O172" s="22"/>
      <c r="P172" s="22"/>
      <c r="Q172" s="22"/>
      <c r="R172" s="22"/>
      <c r="S172" s="22"/>
      <c r="T172" s="22"/>
      <c r="U172" s="22"/>
      <c r="V172" s="97"/>
      <c r="W172" s="97"/>
      <c r="X172" s="78"/>
      <c r="Y172" s="78"/>
      <c r="Z172" s="78"/>
      <c r="AA172" s="78"/>
      <c r="AB172" s="78"/>
      <c r="AC172" s="78"/>
      <c r="AD172" s="78"/>
      <c r="AE172" s="78"/>
      <c r="AF172" s="78"/>
      <c r="AG172" s="78"/>
      <c r="AH172" s="78"/>
      <c r="AI172" s="21"/>
      <c r="AJ172" s="21"/>
      <c r="AK172" s="21"/>
      <c r="AL172" s="21"/>
      <c r="AM172" s="21"/>
      <c r="AN172" s="21"/>
      <c r="AO172" s="21"/>
      <c r="AP172" s="21"/>
      <c r="AQ172" s="21"/>
      <c r="AR172" s="21"/>
      <c r="AS172" s="21"/>
      <c r="AT172" s="21"/>
      <c r="AU172" s="21"/>
      <c r="AV172" s="21"/>
      <c r="AW172" s="21"/>
      <c r="AX172" s="21"/>
      <c r="AY172" s="21"/>
      <c r="AZ172" s="21"/>
      <c r="BA172" s="21"/>
      <c r="BB172" s="21"/>
      <c r="BC172" s="21"/>
      <c r="BD172" s="21"/>
      <c r="BE172" s="21"/>
      <c r="BF172" s="21"/>
      <c r="BG172" s="21"/>
      <c r="BH172" s="21"/>
      <c r="BI172" s="21"/>
      <c r="BJ172" s="21"/>
      <c r="BK172" s="21"/>
      <c r="BL172" s="21"/>
      <c r="BM172" s="21"/>
      <c r="BN172" s="21"/>
      <c r="BO172" s="21"/>
      <c r="BP172" s="21"/>
      <c r="BQ172" s="21"/>
      <c r="BR172" s="21"/>
      <c r="BS172" s="21"/>
      <c r="BT172" s="21"/>
      <c r="BU172" s="21"/>
      <c r="BV172" s="21"/>
      <c r="BW172" s="21"/>
      <c r="BX172" s="21"/>
      <c r="BY172" s="21"/>
      <c r="BZ172" s="21"/>
      <c r="CA172" s="21"/>
      <c r="CB172" s="21"/>
      <c r="CC172" s="21"/>
      <c r="CD172" s="21"/>
      <c r="CE172" s="21"/>
      <c r="CF172" s="21"/>
      <c r="CG172" s="21"/>
      <c r="CH172" s="21"/>
      <c r="CI172" s="21"/>
      <c r="CJ172" s="21"/>
      <c r="CK172" s="21"/>
      <c r="CL172" s="21"/>
      <c r="CM172" s="21"/>
      <c r="CN172" s="21"/>
      <c r="CO172" s="21"/>
      <c r="CP172" s="21"/>
      <c r="CQ172" s="21"/>
      <c r="CR172" s="21"/>
      <c r="CS172" s="21"/>
      <c r="CT172" s="21"/>
      <c r="CU172" s="21"/>
      <c r="CV172" s="21"/>
      <c r="CW172" s="21"/>
      <c r="CX172" s="21"/>
      <c r="CY172" s="21"/>
      <c r="CZ172" s="21"/>
      <c r="DA172" s="21"/>
      <c r="DB172" s="21"/>
      <c r="DC172" s="21"/>
    </row>
    <row r="173" spans="1:107" s="27" customFormat="1" x14ac:dyDescent="0.2">
      <c r="A173" s="84"/>
      <c r="B173" s="22"/>
      <c r="C173" s="22"/>
      <c r="D173" s="23"/>
      <c r="E173" s="23"/>
      <c r="F173" s="23"/>
      <c r="G173" s="24"/>
      <c r="H173" s="25"/>
      <c r="I173" s="22"/>
      <c r="J173" s="22"/>
      <c r="K173" s="22"/>
      <c r="L173" s="22"/>
      <c r="M173" s="26"/>
      <c r="N173" s="26"/>
      <c r="O173" s="22"/>
      <c r="P173" s="22"/>
      <c r="Q173" s="22"/>
      <c r="R173" s="22"/>
      <c r="S173" s="22"/>
      <c r="T173" s="22"/>
      <c r="U173" s="22"/>
      <c r="V173" s="97"/>
      <c r="W173" s="97"/>
      <c r="X173" s="78"/>
      <c r="Y173" s="78"/>
      <c r="Z173" s="78"/>
      <c r="AA173" s="78"/>
      <c r="AB173" s="78"/>
      <c r="AC173" s="78"/>
      <c r="AD173" s="78"/>
      <c r="AE173" s="78"/>
      <c r="AF173" s="78"/>
      <c r="AG173" s="78"/>
      <c r="AH173" s="78"/>
      <c r="AI173" s="21"/>
      <c r="AJ173" s="21"/>
      <c r="AK173" s="21"/>
      <c r="AL173" s="21"/>
      <c r="AM173" s="21"/>
      <c r="AN173" s="21"/>
      <c r="AO173" s="21"/>
      <c r="AP173" s="21"/>
      <c r="AQ173" s="21"/>
      <c r="AR173" s="21"/>
      <c r="AS173" s="21"/>
      <c r="AT173" s="21"/>
      <c r="AU173" s="21"/>
      <c r="AV173" s="21"/>
      <c r="AW173" s="21"/>
      <c r="AX173" s="21"/>
      <c r="AY173" s="21"/>
      <c r="AZ173" s="21"/>
      <c r="BA173" s="21"/>
      <c r="BB173" s="21"/>
      <c r="BC173" s="21"/>
      <c r="BD173" s="21"/>
      <c r="BE173" s="21"/>
      <c r="BF173" s="21"/>
      <c r="BG173" s="21"/>
      <c r="BH173" s="21"/>
      <c r="BI173" s="21"/>
      <c r="BJ173" s="21"/>
      <c r="BK173" s="21"/>
      <c r="BL173" s="21"/>
      <c r="BM173" s="21"/>
      <c r="BN173" s="21"/>
      <c r="BO173" s="21"/>
      <c r="BP173" s="21"/>
      <c r="BQ173" s="21"/>
      <c r="BR173" s="21"/>
      <c r="BS173" s="21"/>
      <c r="BT173" s="21"/>
      <c r="BU173" s="21"/>
      <c r="BV173" s="21"/>
      <c r="BW173" s="21"/>
      <c r="BX173" s="21"/>
      <c r="BY173" s="21"/>
      <c r="BZ173" s="21"/>
      <c r="CA173" s="21"/>
      <c r="CB173" s="21"/>
      <c r="CC173" s="21"/>
      <c r="CD173" s="21"/>
      <c r="CE173" s="21"/>
      <c r="CF173" s="21"/>
      <c r="CG173" s="21"/>
      <c r="CH173" s="21"/>
      <c r="CI173" s="21"/>
      <c r="CJ173" s="21"/>
      <c r="CK173" s="21"/>
      <c r="CL173" s="21"/>
      <c r="CM173" s="21"/>
      <c r="CN173" s="21"/>
      <c r="CO173" s="21"/>
      <c r="CP173" s="21"/>
      <c r="CQ173" s="21"/>
      <c r="CR173" s="21"/>
      <c r="CS173" s="21"/>
      <c r="CT173" s="21"/>
      <c r="CU173" s="21"/>
      <c r="CV173" s="21"/>
      <c r="CW173" s="21"/>
      <c r="CX173" s="21"/>
      <c r="CY173" s="21"/>
      <c r="CZ173" s="21"/>
      <c r="DA173" s="21"/>
      <c r="DB173" s="21"/>
      <c r="DC173" s="21"/>
    </row>
    <row r="178" spans="25:25" x14ac:dyDescent="0.2">
      <c r="Y178" s="56"/>
    </row>
  </sheetData>
  <sheetProtection selectLockedCells="1"/>
  <mergeCells count="103">
    <mergeCell ref="C18:C20"/>
    <mergeCell ref="C21:C23"/>
    <mergeCell ref="C24:C26"/>
    <mergeCell ref="C27:C29"/>
    <mergeCell ref="C30:C32"/>
    <mergeCell ref="I36:U38"/>
    <mergeCell ref="T42:U42"/>
    <mergeCell ref="A33:A35"/>
    <mergeCell ref="A36:A38"/>
    <mergeCell ref="B36:B38"/>
    <mergeCell ref="B33:B35"/>
    <mergeCell ref="I33:U35"/>
    <mergeCell ref="E42:G42"/>
    <mergeCell ref="K42:M42"/>
    <mergeCell ref="N42:P42"/>
    <mergeCell ref="C33:C35"/>
    <mergeCell ref="C36:C38"/>
    <mergeCell ref="J57:U57"/>
    <mergeCell ref="B57:I57"/>
    <mergeCell ref="Q43:S43"/>
    <mergeCell ref="E43:G43"/>
    <mergeCell ref="T43:U43"/>
    <mergeCell ref="B45:I45"/>
    <mergeCell ref="B52:F52"/>
    <mergeCell ref="S51:T51"/>
    <mergeCell ref="B46:I46"/>
    <mergeCell ref="T44:U44"/>
    <mergeCell ref="E47:G47"/>
    <mergeCell ref="J47:M47"/>
    <mergeCell ref="J13:P13"/>
    <mergeCell ref="L15:N15"/>
    <mergeCell ref="F15:H15"/>
    <mergeCell ref="J14:P14"/>
    <mergeCell ref="B10:E10"/>
    <mergeCell ref="F10:U10"/>
    <mergeCell ref="B8:E8"/>
    <mergeCell ref="Q4:U4"/>
    <mergeCell ref="Q11:U11"/>
    <mergeCell ref="F8:I8"/>
    <mergeCell ref="Q7:U7"/>
    <mergeCell ref="Q5:U5"/>
    <mergeCell ref="Q6:U6"/>
    <mergeCell ref="A30:A32"/>
    <mergeCell ref="B27:B29"/>
    <mergeCell ref="A27:A29"/>
    <mergeCell ref="Q14:U14"/>
    <mergeCell ref="B30:B32"/>
    <mergeCell ref="A24:A26"/>
    <mergeCell ref="B24:B26"/>
    <mergeCell ref="A21:A23"/>
    <mergeCell ref="I27:U29"/>
    <mergeCell ref="I24:U26"/>
    <mergeCell ref="B21:B23"/>
    <mergeCell ref="A3:A17"/>
    <mergeCell ref="B5:E5"/>
    <mergeCell ref="A18:A20"/>
    <mergeCell ref="F11:I11"/>
    <mergeCell ref="Q12:U12"/>
    <mergeCell ref="B18:B20"/>
    <mergeCell ref="B12:E12"/>
    <mergeCell ref="B13:E13"/>
    <mergeCell ref="B11:E11"/>
    <mergeCell ref="I15:K15"/>
    <mergeCell ref="D16:E16"/>
    <mergeCell ref="J11:P11"/>
    <mergeCell ref="O15:Q15"/>
    <mergeCell ref="A1:D1"/>
    <mergeCell ref="B7:E7"/>
    <mergeCell ref="B6:E6"/>
    <mergeCell ref="F7:I7"/>
    <mergeCell ref="J4:P4"/>
    <mergeCell ref="J7:P7"/>
    <mergeCell ref="F4:I4"/>
    <mergeCell ref="B4:E4"/>
    <mergeCell ref="A2:D2"/>
    <mergeCell ref="E1:P2"/>
    <mergeCell ref="J6:P6"/>
    <mergeCell ref="F5:I5"/>
    <mergeCell ref="F6:I6"/>
    <mergeCell ref="Q1:U2"/>
    <mergeCell ref="S55:T55"/>
    <mergeCell ref="Q8:U8"/>
    <mergeCell ref="J8:P8"/>
    <mergeCell ref="J5:P5"/>
    <mergeCell ref="Q42:S42"/>
    <mergeCell ref="I18:U20"/>
    <mergeCell ref="J12:P12"/>
    <mergeCell ref="F13:I13"/>
    <mergeCell ref="I21:U23"/>
    <mergeCell ref="I30:U32"/>
    <mergeCell ref="I17:U17"/>
    <mergeCell ref="F12:I12"/>
    <mergeCell ref="N43:P43"/>
    <mergeCell ref="K43:M43"/>
    <mergeCell ref="P47:U48"/>
    <mergeCell ref="Q44:S44"/>
    <mergeCell ref="H42:J42"/>
    <mergeCell ref="H43:J43"/>
    <mergeCell ref="E41:U41"/>
    <mergeCell ref="B14:E14"/>
    <mergeCell ref="Q13:U13"/>
    <mergeCell ref="F14:I14"/>
    <mergeCell ref="R15:T15"/>
  </mergeCells>
  <phoneticPr fontId="0" type="noConversion"/>
  <conditionalFormatting sqref="K43:S43 E43:H43">
    <cfRule type="cellIs" dxfId="3" priority="5" operator="notBetween">
      <formula>0</formula>
      <formula>120</formula>
    </cfRule>
  </conditionalFormatting>
  <conditionalFormatting sqref="G39">
    <cfRule type="cellIs" dxfId="2" priority="4" operator="notBetween">
      <formula>0</formula>
      <formula>120</formula>
    </cfRule>
  </conditionalFormatting>
  <conditionalFormatting sqref="T44:U44">
    <cfRule type="cellIs" dxfId="1" priority="2" operator="notBetween">
      <formula>0</formula>
      <formula>120</formula>
    </cfRule>
  </conditionalFormatting>
  <conditionalFormatting sqref="G18:G38">
    <cfRule type="expression" dxfId="0" priority="1">
      <formula>IF($X18="",FALSE,TRUE)</formula>
    </cfRule>
  </conditionalFormatting>
  <dataValidations count="5">
    <dataValidation type="list" allowBlank="1" showInputMessage="1" showErrorMessage="1" sqref="F7:I7" xr:uid="{00000000-0002-0000-0000-000000000000}">
      <formula1>Leistungsverrechnung</formula1>
    </dataValidation>
    <dataValidation type="list" allowBlank="1" showInputMessage="1" showErrorMessage="1" sqref="I47 O47 D47" xr:uid="{00000000-0002-0000-0000-000001000000}">
      <formula1>Checkbox</formula1>
    </dataValidation>
    <dataValidation type="list" allowBlank="1" showInputMessage="1" showErrorMessage="1" sqref="F4:I4" xr:uid="{00000000-0002-0000-0000-000002000000}">
      <formula1>Serviceleistung</formula1>
    </dataValidation>
    <dataValidation type="list" allowBlank="1" showInputMessage="1" showErrorMessage="1" sqref="F6:I6" xr:uid="{00000000-0002-0000-0000-000003000000}">
      <formula1>$Y$60:$Y$69</formula1>
    </dataValidation>
    <dataValidation type="list" allowBlank="1" showInputMessage="1" showErrorMessage="1" sqref="F10:U10" xr:uid="{00000000-0002-0000-0000-000004000000}">
      <formula1>Durchführung</formula1>
    </dataValidation>
  </dataValidations>
  <pageMargins left="0.98425196850393704" right="0.59055118110236227" top="0.19685039370078741" bottom="0.59055118110236227" header="0" footer="0"/>
  <pageSetup paperSize="9" scale="65" orientation="portrait" horizontalDpi="300" verticalDpi="300" r:id="rId1"/>
  <headerFooter alignWithMargins="0">
    <oddFooter xml:space="preserve">&amp;LFilei:    &amp;F
Date:  &amp;D&amp;C&amp;"Arial,Fett"&amp;9
</oddFooter>
  </headerFooter>
  <rowBreaks count="2" manualBreakCount="2">
    <brk id="6" max="25" man="1"/>
    <brk id="10" max="25" man="1"/>
  </rowBreaks>
  <colBreaks count="2" manualBreakCount="2">
    <brk id="5" max="52" man="1"/>
    <brk id="16" max="52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3"/>
  <sheetViews>
    <sheetView topLeftCell="A22" workbookViewId="0">
      <selection activeCell="C54" sqref="C54"/>
    </sheetView>
  </sheetViews>
  <sheetFormatPr baseColWidth="10" defaultColWidth="11.5703125" defaultRowHeight="12.75" x14ac:dyDescent="0.2"/>
  <cols>
    <col min="1" max="16384" width="11.5703125" style="109"/>
  </cols>
  <sheetData>
    <row r="1" spans="1:8" ht="18" x14ac:dyDescent="0.25">
      <c r="A1" s="225" t="s">
        <v>87</v>
      </c>
      <c r="B1" s="225"/>
      <c r="C1" s="225"/>
      <c r="D1" s="225"/>
      <c r="E1" s="225"/>
      <c r="F1" s="225"/>
      <c r="G1" s="225"/>
      <c r="H1" s="225"/>
    </row>
    <row r="3" spans="1:8" ht="14.25" x14ac:dyDescent="0.2">
      <c r="A3" s="110" t="s">
        <v>88</v>
      </c>
    </row>
    <row r="4" spans="1:8" ht="14.25" x14ac:dyDescent="0.2">
      <c r="A4" s="110" t="s">
        <v>89</v>
      </c>
    </row>
    <row r="5" spans="1:8" ht="14.25" x14ac:dyDescent="0.2">
      <c r="A5" s="110" t="s">
        <v>82</v>
      </c>
    </row>
    <row r="6" spans="1:8" ht="14.25" x14ac:dyDescent="0.2">
      <c r="A6" s="110" t="s">
        <v>83</v>
      </c>
    </row>
    <row r="7" spans="1:8" ht="14.25" x14ac:dyDescent="0.2">
      <c r="A7" s="110" t="s">
        <v>81</v>
      </c>
    </row>
    <row r="8" spans="1:8" ht="14.25" x14ac:dyDescent="0.2">
      <c r="A8" s="110"/>
    </row>
    <row r="9" spans="1:8" ht="14.25" x14ac:dyDescent="0.2">
      <c r="A9" s="110"/>
    </row>
    <row r="10" spans="1:8" ht="15" x14ac:dyDescent="0.2">
      <c r="A10" s="111" t="s">
        <v>84</v>
      </c>
    </row>
    <row r="12" spans="1:8" ht="14.25" x14ac:dyDescent="0.2">
      <c r="A12" s="110"/>
      <c r="E12" s="124" t="s">
        <v>118</v>
      </c>
    </row>
    <row r="13" spans="1:8" ht="5.25" customHeight="1" x14ac:dyDescent="0.2"/>
    <row r="14" spans="1:8" x14ac:dyDescent="0.2">
      <c r="E14" s="124" t="s">
        <v>119</v>
      </c>
    </row>
    <row r="15" spans="1:8" ht="14.25" x14ac:dyDescent="0.2">
      <c r="A15" s="110"/>
    </row>
    <row r="16" spans="1:8" ht="12" customHeight="1" x14ac:dyDescent="0.2">
      <c r="A16" s="110"/>
    </row>
    <row r="17" spans="1:5" ht="14.25" x14ac:dyDescent="0.2">
      <c r="A17" s="110"/>
      <c r="E17" s="124" t="s">
        <v>119</v>
      </c>
    </row>
    <row r="18" spans="1:5" ht="6" customHeight="1" x14ac:dyDescent="0.2">
      <c r="A18" s="110"/>
    </row>
    <row r="19" spans="1:5" x14ac:dyDescent="0.2">
      <c r="E19" s="124" t="s">
        <v>118</v>
      </c>
    </row>
    <row r="21" spans="1:5" ht="15" customHeight="1" x14ac:dyDescent="0.2"/>
    <row r="22" spans="1:5" x14ac:dyDescent="0.2">
      <c r="E22" s="124" t="s">
        <v>120</v>
      </c>
    </row>
    <row r="31" spans="1:5" ht="15" x14ac:dyDescent="0.2">
      <c r="A31" s="111" t="s">
        <v>85</v>
      </c>
    </row>
    <row r="43" spans="1:1" ht="15" x14ac:dyDescent="0.2">
      <c r="A43" s="111" t="s">
        <v>86</v>
      </c>
    </row>
  </sheetData>
  <mergeCells count="1">
    <mergeCell ref="A1:H1"/>
  </mergeCells>
  <pageMargins left="0.7" right="0.7" top="0.78740157499999996" bottom="0.78740157499999996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DA78BE8E423AC42B02062E067610A00" ma:contentTypeVersion="72" ma:contentTypeDescription="Ein neues Dokument erstellen." ma:contentTypeScope="" ma:versionID="69f381679ec9f5cb7157dede05466e42">
  <xsd:schema xmlns:xsd="http://www.w3.org/2001/XMLSchema" xmlns:xs="http://www.w3.org/2001/XMLSchema" xmlns:p="http://schemas.microsoft.com/office/2006/metadata/properties" xmlns:ns1="http://schemas.microsoft.com/sharepoint/v3" xmlns:ns2="9394ed5e-d901-4077-a631-9615fcbec24b" xmlns:ns3="783d60fc-bc74-4bf1-b7f4-29ec7f96710b" targetNamespace="http://schemas.microsoft.com/office/2006/metadata/properties" ma:root="true" ma:fieldsID="1edd2e55a4eb902022c786e53f46bb87" ns1:_="" ns2:_="" ns3:_="">
    <xsd:import namespace="http://schemas.microsoft.com/sharepoint/v3"/>
    <xsd:import namespace="9394ed5e-d901-4077-a631-9615fcbec24b"/>
    <xsd:import namespace="783d60fc-bc74-4bf1-b7f4-29ec7f96710b"/>
    <xsd:element name="properties">
      <xsd:complexType>
        <xsd:sequence>
          <xsd:element name="documentManagement">
            <xsd:complexType>
              <xsd:all>
                <xsd:element ref="ns2:Gelenktes_x0020_Dokument" minOccurs="0"/>
                <xsd:element ref="ns2:Prozesszuordnung"/>
                <xsd:element ref="ns2:Dokumententyp" minOccurs="0"/>
                <xsd:element ref="ns2:Sprache" minOccurs="0"/>
                <xsd:element ref="ns2:Prozessphase" minOccurs="0"/>
                <xsd:element ref="ns2:Zweck_x002f_purpose" minOccurs="0"/>
                <xsd:element ref="ns2:Geltungsbereich_x002f_Scope" minOccurs="0"/>
                <xsd:element ref="ns2:Kommentar" minOccurs="0"/>
                <xsd:element ref="ns2:Class" minOccurs="0"/>
                <xsd:element ref="ns2:_x00dc_bersetzer" minOccurs="0"/>
                <xsd:element ref="ns2:Revision" minOccurs="0"/>
                <xsd:element ref="ns2:Dateiformat" minOccurs="0"/>
                <xsd:element ref="ns2:_x00dc_bersetzen" minOccurs="0"/>
                <xsd:element ref="ns1:EmailSender" minOccurs="0"/>
                <xsd:element ref="ns1:EmailTo" minOccurs="0"/>
                <xsd:element ref="ns1:EmailCc" minOccurs="0"/>
                <xsd:element ref="ns1:EmailFrom" minOccurs="0"/>
                <xsd:element ref="ns1:EmailSubject" minOccurs="0"/>
                <xsd:element ref="ns2:QM_x002d_Nummer" minOccurs="0"/>
                <xsd:element ref="ns2:QM_x002d_Bereich" minOccurs="0"/>
                <xsd:element ref="ns2:QM_x002d_Typ" minOccurs="0"/>
                <xsd:element ref="ns2:QM_x002d_Kapitel" minOccurs="0"/>
                <xsd:element ref="ns2:Freigabe" minOccurs="0"/>
                <xsd:element ref="ns2:Path" minOccurs="0"/>
                <xsd:element ref="ns1:_ModerationStatus"/>
                <xsd:element ref="ns1:_ModerationComments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ContentTypeId" minOccurs="0"/>
                <xsd:element ref="ns1:TemplateUrl" minOccurs="0"/>
                <xsd:element ref="ns1:xd_ProgID" minOccurs="0"/>
                <xsd:element ref="ns1:xd_Signature" minOccurs="0"/>
                <xsd:element ref="ns1: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MetaInfo" minOccurs="0"/>
                <xsd:element ref="ns1:_Level" minOccurs="0"/>
                <xsd:element ref="ns1:_IsCurrentVersion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2:Scope" minOccurs="0"/>
                <xsd:element ref="ns2:Weiter_x0020_Ablage" minOccurs="0"/>
                <xsd:element ref="ns2:Projekttyp_x0020_A" minOccurs="0"/>
                <xsd:element ref="ns2:Projekttyp_x0020_B" minOccurs="0"/>
                <xsd:element ref="ns2:Projekttyp_x0020_C" minOccurs="0"/>
                <xsd:element ref="ns2:Entsorgung" minOccurs="0"/>
                <xsd:element ref="ns2:Freigeber" minOccurs="0"/>
                <xsd:element ref="ns2:Ersteller" minOccurs="0"/>
                <xsd:element ref="ns2:Extern" minOccurs="0"/>
                <xsd:element ref="ns2:zu_x0020_informierende_x0020_Mitarbeiter" minOccurs="0"/>
                <xsd:element ref="ns2:Dokumente_x0020_in_x0020_aXc_x003f_" minOccurs="0"/>
                <xsd:element ref="ns2:Letzte_x0020_Anpassung" minOccurs="0"/>
                <xsd:element ref="ns2:test" minOccurs="0"/>
                <xsd:element ref="ns3:SharedWithUsers" minOccurs="0"/>
                <xsd:element ref="ns2:Letzte_x0020_Pr_x00fc_fung" minOccurs="0"/>
                <xsd:element ref="ns2:Letzte_x0020_Pr_x00fc_fung_x0020_am" minOccurs="0"/>
                <xsd:element ref="ns2:Dokument_x0020_im_x0020_Lieferantenpaket_x003f_" minOccurs="0"/>
                <xsd:element ref="ns2:Dokument_x0020_im_x0020_IBN_x0020_Package_x003f_" minOccurs="0"/>
                <xsd:element ref="ns2:Dokument_x0020_f_x00fc_r_x0020_Subsidiary_x003f_" minOccurs="0"/>
                <xsd:element ref="ns2:SE_x0020_Them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mailSender" ma:index="15" nillable="true" ma:displayName="E-Mail-Absender" ma:hidden="true" ma:internalName="EmailSender">
      <xsd:simpleType>
        <xsd:restriction base="dms:Note">
          <xsd:maxLength value="255"/>
        </xsd:restriction>
      </xsd:simpleType>
    </xsd:element>
    <xsd:element name="EmailTo" ma:index="16" nillable="true" ma:displayName="E-Mail an" ma:hidden="true" ma:internalName="EmailTo">
      <xsd:simpleType>
        <xsd:restriction base="dms:Note">
          <xsd:maxLength value="255"/>
        </xsd:restriction>
      </xsd:simpleType>
    </xsd:element>
    <xsd:element name="EmailCc" ma:index="17" nillable="true" ma:displayName="E-Mail Cc" ma:hidden="true" ma:internalName="EmailCc">
      <xsd:simpleType>
        <xsd:restriction base="dms:Note">
          <xsd:maxLength value="255"/>
        </xsd:restriction>
      </xsd:simpleType>
    </xsd:element>
    <xsd:element name="EmailFrom" ma:index="18" nillable="true" ma:displayName="E-Mail von" ma:hidden="true" ma:internalName="EmailFrom">
      <xsd:simpleType>
        <xsd:restriction base="dms:Text"/>
      </xsd:simpleType>
    </xsd:element>
    <xsd:element name="EmailSubject" ma:index="19" nillable="true" ma:displayName="E-Mail-Betreff" ma:hidden="true" ma:internalName="EmailSubject">
      <xsd:simpleType>
        <xsd:restriction base="dms:Text"/>
      </xsd:simpleType>
    </xsd:element>
    <xsd:element name="_ModerationStatus" ma:index="27" ma:displayName="Genehmigungsstatus" ma:default="0" ma:hidden="true" ma:internalName="_ModerationStatus" ma:readOnly="false">
      <xsd:simpleType>
        <xsd:restriction base="dms:Unknown"/>
      </xsd:simpleType>
    </xsd:element>
    <xsd:element name="_ModerationComments" ma:index="28" nillable="true" ma:displayName="Kommentare zur Genehmigung" ma:hidden="true" ma:internalName="_ModerationComments" ma:readOnly="false">
      <xsd:simpleType>
        <xsd:restriction base="dms:Note"/>
      </xsd:simpleType>
    </xsd:element>
    <xsd:element name="File_x0020_Type" ma:index="31" nillable="true" ma:displayName="Dateityp" ma:hidden="true" ma:internalName="File_x0020_Type" ma:readOnly="true">
      <xsd:simpleType>
        <xsd:restriction base="dms:Text"/>
      </xsd:simpleType>
    </xsd:element>
    <xsd:element name="HTML_x0020_File_x0020_Type" ma:index="32" nillable="true" ma:displayName="HTML-Dateityp" ma:hidden="true" ma:internalName="HTML_x0020_File_x0020_Type" ma:readOnly="true">
      <xsd:simpleType>
        <xsd:restriction base="dms:Text"/>
      </xsd:simpleType>
    </xsd:element>
    <xsd:element name="_SourceUrl" ma:index="33" nillable="true" ma:displayName="Quell-URL" ma:hidden="true" ma:internalName="_SourceUrl">
      <xsd:simpleType>
        <xsd:restriction base="dms:Text"/>
      </xsd:simpleType>
    </xsd:element>
    <xsd:element name="_SharedFileIndex" ma:index="34" nillable="true" ma:displayName="Index für freigegebene Dateien" ma:hidden="true" ma:internalName="_SharedFileIndex">
      <xsd:simpleType>
        <xsd:restriction base="dms:Text"/>
      </xsd:simpleType>
    </xsd:element>
    <xsd:element name="ContentTypeId" ma:index="35" nillable="true" ma:displayName="Inhaltstyp-ID" ma:hidden="true" ma:internalName="ContentTypeId" ma:readOnly="true">
      <xsd:simpleType>
        <xsd:restriction base="dms:Unknown"/>
      </xsd:simpleType>
    </xsd:element>
    <xsd:element name="TemplateUrl" ma:index="36" nillable="true" ma:displayName="Vorlageverknüpfung" ma:hidden="true" ma:internalName="TemplateUrl">
      <xsd:simpleType>
        <xsd:restriction base="dms:Text"/>
      </xsd:simpleType>
    </xsd:element>
    <xsd:element name="xd_ProgID" ma:index="37" nillable="true" ma:displayName="HTML-Dateiverknüpfung" ma:hidden="true" ma:internalName="xd_ProgID">
      <xsd:simpleType>
        <xsd:restriction base="dms:Text"/>
      </xsd:simpleType>
    </xsd:element>
    <xsd:element name="xd_Signature" ma:index="38" nillable="true" ma:displayName="Ist signiert" ma:hidden="true" ma:internalName="xd_Signature" ma:readOnly="true">
      <xsd:simpleType>
        <xsd:restriction base="dms:Boolean"/>
      </xsd:simpleType>
    </xsd:element>
    <xsd:element name="ID" ma:index="40" nillable="true" ma:displayName="ID" ma:internalName="ID" ma:readOnly="true">
      <xsd:simpleType>
        <xsd:restriction base="dms:Unknown"/>
      </xsd:simpleType>
    </xsd:element>
    <xsd:element name="Author" ma:index="42" nillable="true" ma:displayName="Erstellt von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44" nillable="true" ma:displayName="Geändert von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45" nillable="true" ma:displayName="Hat Kopierziele" ma:hidden="true" ma:internalName="_HasCopyDestinations" ma:readOnly="true">
      <xsd:simpleType>
        <xsd:restriction base="dms:Boolean"/>
      </xsd:simpleType>
    </xsd:element>
    <xsd:element name="_CopySource" ma:index="46" nillable="true" ma:displayName="Kopiequelle" ma:internalName="_CopySource" ma:readOnly="true">
      <xsd:simpleType>
        <xsd:restriction base="dms:Text"/>
      </xsd:simpleType>
    </xsd:element>
    <xsd:element name="FileRef" ma:index="47" nillable="true" ma:displayName="URL-Pfad" ma:hidden="true" ma:list="Docs" ma:internalName="FileRef" ma:readOnly="true" ma:showField="FullUrl">
      <xsd:simpleType>
        <xsd:restriction base="dms:Lookup"/>
      </xsd:simpleType>
    </xsd:element>
    <xsd:element name="FileDirRef" ma:index="48" nillable="true" ma:displayName="Pfad" ma:hidden="true" ma:list="Docs" ma:internalName="FileDirRef" ma:readOnly="true" ma:showField="DirName">
      <xsd:simpleType>
        <xsd:restriction base="dms:Lookup"/>
      </xsd:simpleType>
    </xsd:element>
    <xsd:element name="Last_x0020_Modified" ma:index="49" nillable="true" ma:displayName="Geändert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50" nillable="true" ma:displayName="Erstellt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51" nillable="true" ma:displayName="Dateigröße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52" nillable="true" ma:displayName="Elementtyp" ma:hidden="true" ma:list="Docs" ma:internalName="FSObjType" ma:readOnly="true" ma:showField="FSType">
      <xsd:simpleType>
        <xsd:restriction base="dms:Lookup"/>
      </xsd:simpleType>
    </xsd:element>
    <xsd:element name="CheckedOutUserId" ma:index="54" nillable="true" ma:displayName="ID des Benutzers, der das Element ausgecheckt ha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55" nillable="true" ma:displayName="Ist lokal ausgecheckt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56" nillable="true" ma:displayName="Ausgecheckt von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57" nillable="true" ma:displayName="Eindeutige ID" ma:hidden="true" ma:list="Docs" ma:internalName="UniqueId" ma:readOnly="true" ma:showField="UniqueId">
      <xsd:simpleType>
        <xsd:restriction base="dms:Lookup"/>
      </xsd:simpleType>
    </xsd:element>
    <xsd:element name="ProgId" ma:index="58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59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60" nillable="true" ma:displayName="Virenstatus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61" nillable="true" ma:displayName="Ausgecheckt von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62" nillable="true" ma:displayName="Kommentar zum Einchecken" ma:format="TRUE" ma:list="Docs" ma:internalName="_CheckinComment" ma:readOnly="true" ma:showField="CheckinComment">
      <xsd:simpleType>
        <xsd:restriction base="dms:Lookup"/>
      </xsd:simpleType>
    </xsd:element>
    <xsd:element name="MetaInfo" ma:index="73" nillable="true" ma:displayName="Eigenschaftenbehälter" ma:hidden="true" ma:list="Docs" ma:internalName="MetaInfo" ma:showField="MetaInfo">
      <xsd:simpleType>
        <xsd:restriction base="dms:Lookup"/>
      </xsd:simpleType>
    </xsd:element>
    <xsd:element name="_Level" ma:index="74" nillable="true" ma:displayName="Ebene" ma:hidden="true" ma:internalName="_Level" ma:readOnly="true">
      <xsd:simpleType>
        <xsd:restriction base="dms:Unknown"/>
      </xsd:simpleType>
    </xsd:element>
    <xsd:element name="_IsCurrentVersion" ma:index="75" nillable="true" ma:displayName="Ist aktuelle Version" ma:hidden="true" ma:internalName="_IsCurrentVersion" ma:readOnly="true">
      <xsd:simpleType>
        <xsd:restriction base="dms:Boolean"/>
      </xsd:simpleType>
    </xsd:element>
    <xsd:element name="owshiddenversion" ma:index="79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80" nillable="true" ma:displayName="Benutzeroberflächenversion" ma:hidden="true" ma:internalName="_UIVersion" ma:readOnly="true">
      <xsd:simpleType>
        <xsd:restriction base="dms:Unknown"/>
      </xsd:simpleType>
    </xsd:element>
    <xsd:element name="_UIVersionString" ma:index="81" nillable="true" ma:displayName="Version" ma:internalName="_UIVersionString" ma:readOnly="true">
      <xsd:simpleType>
        <xsd:restriction base="dms:Text"/>
      </xsd:simpleType>
    </xsd:element>
    <xsd:element name="InstanceID" ma:index="82" nillable="true" ma:displayName="Instanz-ID" ma:hidden="true" ma:internalName="InstanceID" ma:readOnly="true">
      <xsd:simpleType>
        <xsd:restriction base="dms:Unknown"/>
      </xsd:simpleType>
    </xsd:element>
    <xsd:element name="Order" ma:index="83" nillable="true" ma:displayName="Reihenfolge" ma:hidden="true" ma:internalName="Order">
      <xsd:simpleType>
        <xsd:restriction base="dms:Number"/>
      </xsd:simpleType>
    </xsd:element>
    <xsd:element name="GUID" ma:index="84" nillable="true" ma:displayName="GUID" ma:hidden="true" ma:internalName="GUID" ma:readOnly="true">
      <xsd:simpleType>
        <xsd:restriction base="dms:Unknown"/>
      </xsd:simpleType>
    </xsd:element>
    <xsd:element name="WorkflowVersion" ma:index="85" nillable="true" ma:displayName="Workflowversion" ma:hidden="true" ma:internalName="WorkflowVersion" ma:readOnly="true">
      <xsd:simpleType>
        <xsd:restriction base="dms:Unknown"/>
      </xsd:simpleType>
    </xsd:element>
    <xsd:element name="WorkflowInstanceID" ma:index="86" nillable="true" ma:displayName="Workflowinstanz-ID" ma:hidden="true" ma:internalName="WorkflowInstanceID" ma:readOnly="true">
      <xsd:simpleType>
        <xsd:restriction base="dms:Unknown"/>
      </xsd:simpleType>
    </xsd:element>
    <xsd:element name="ParentVersionString" ma:index="87" nillable="true" ma:displayName="Quellenversion (konvertiertes Dok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88" nillable="true" ma:displayName="Quellenname (konvertiertes Dokument)" ma:hidden="true" ma:list="Docs" ma:internalName="ParentLeafName" ma:readOnly="true" ma:showField="ParentLeafNam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94ed5e-d901-4077-a631-9615fcbec24b" elementFormDefault="qualified">
    <xsd:import namespace="http://schemas.microsoft.com/office/2006/documentManagement/types"/>
    <xsd:import namespace="http://schemas.microsoft.com/office/infopath/2007/PartnerControls"/>
    <xsd:element name="Gelenktes_x0020_Dokument" ma:index="2" nillable="true" ma:displayName="Dokumentenstatus" ma:default="Entwurf" ma:format="RadioButtons" ma:internalName="Gelenktes_x0020_Dokument">
      <xsd:simpleType>
        <xsd:restriction base="dms:Choice">
          <xsd:enumeration value="Entwurf"/>
          <xsd:enumeration value="in Bearbeitung"/>
          <xsd:enumeration value="Ungültig"/>
          <xsd:enumeration value="Gültig"/>
          <xsd:enumeration value="Beispiel"/>
          <xsd:enumeration value="Externes Dokument"/>
        </xsd:restriction>
      </xsd:simpleType>
    </xsd:element>
    <xsd:element name="Prozesszuordnung" ma:index="3" ma:displayName="Prozesszuordnung" ma:default="00_Allgemein geltende Dokumente/General documents" ma:description="Beschreibt den Prozess der Prozessübersicht, in dem das Dokument verwendet werden. 00_Allgemein geltende Dokumente sind Dokumente zugeordnet, die firmenweit gelten und keinem Prozess eindeutig zugeordnet werden können" ma:format="RadioButtons" ma:internalName="Prozesszuordnung">
      <xsd:simpleType>
        <xsd:union memberTypes="dms:Text">
          <xsd:simpleType>
            <xsd:restriction base="dms:Choice">
              <xsd:enumeration value="01_Corporate Strategy"/>
              <xsd:enumeration value="02_Commerical Excellence"/>
              <xsd:enumeration value="03_Financial Management"/>
              <xsd:enumeration value="04_Compliance"/>
              <xsd:enumeration value="05_Product Development"/>
              <xsd:enumeration value="06 Partner Management"/>
              <xsd:enumeration value="07_Sales Management"/>
              <xsd:enumeration value="08_Marketing Management"/>
              <xsd:enumeration value="09_License Management"/>
              <xsd:enumeration value="10_Project Management"/>
              <xsd:enumeration value="11_Customer_Services"/>
              <xsd:enumeration value="12_Procurement"/>
              <xsd:enumeration value="13_Human Ressources"/>
              <xsd:enumeration value="14_Logistics"/>
              <xsd:enumeration value="15_IT Services"/>
              <xsd:enumeration value="00_Allgemein geltende Dokumente/General documents"/>
              <xsd:enumeration value="01_Unternehmensführung/Business Management"/>
              <xsd:enumeration value="02_Wissenmanagement/Knowledge Management"/>
              <xsd:enumeration value="03_Kontinuierliche Verbesserung/Continuous Improvement"/>
              <xsd:enumeration value="04_Finanzprozesse/Financial Processes"/>
              <xsd:enumeration value="10_Produktentwicklung/Product Development"/>
              <xsd:enumeration value="11_Sales"/>
              <xsd:enumeration value="12_Project Management &amp; Distribution"/>
              <xsd:enumeration value="13_Projektabwicklung/Project Handling"/>
              <xsd:enumeration value="14_Service &amp; Support"/>
              <xsd:enumeration value="15_Kundenschulung/Training"/>
              <xsd:enumeration value="20_Personal/Human Ressource"/>
              <xsd:enumeration value="21_IT-Infrastruktur/IT-Infrastructure"/>
              <xsd:enumeration value="22_Application Management"/>
              <xsd:enumeration value="23_Einkauf &amp; Logistik/Purchasing &amp; Logistic"/>
              <xsd:enumeration value="24_Projekt-Hardware &amp; Lager/Project Hardware &amp; Stock"/>
              <xsd:enumeration value="25_Aus- &amp; Weiterbildung/Training &amp; Education"/>
              <xsd:enumeration value="26_Marketing"/>
              <xsd:enumeration value="27_Vertragswesen/Contracts"/>
              <xsd:enumeration value="28_Plant iT Licences"/>
              <xsd:enumeration value="29_Facility Management"/>
              <xsd:enumeration value="30_Datenschutz/Data Privacy Protection"/>
              <xsd:enumeration value="31_Arbeitssicherheit/Occupational Safety"/>
              <xsd:enumeration value="99_Entwürfe/Drafts"/>
            </xsd:restriction>
          </xsd:simpleType>
        </xsd:union>
      </xsd:simpleType>
    </xsd:element>
    <xsd:element name="Dokumententyp" ma:index="4" nillable="true" ma:displayName="Dokumententyp" ma:default="Handbuchkapitel / manual" ma:format="RadioButtons" ma:internalName="Dokumententyp">
      <xsd:simpleType>
        <xsd:restriction base="dms:Choice">
          <xsd:enumeration value="Handbuchkapitel / manual"/>
          <xsd:enumeration value="Verfahrenanweisungen / process directive"/>
          <xsd:enumeration value="Formulare/Checklisten/Richtlinien / forms/checklists/guidelines"/>
          <xsd:enumeration value="Informationen / information"/>
        </xsd:restriction>
      </xsd:simpleType>
    </xsd:element>
    <xsd:element name="Sprache" ma:index="5" nillable="true" ma:displayName="Language" ma:default="DE" ma:internalName="Sprach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DE"/>
                    <xsd:enumeration value="EN"/>
                    <xsd:enumeration value="RU"/>
                    <xsd:enumeration value="ES"/>
                  </xsd:restriction>
                </xsd:simpleType>
              </xsd:element>
            </xsd:sequence>
          </xsd:extension>
        </xsd:complexContent>
      </xsd:complexType>
    </xsd:element>
    <xsd:element name="Prozessphase" ma:index="6" nillable="true" ma:displayName="Prozessphase" ma:default="0000_Ohne Zuordnung" ma:format="Dropdown" ma:internalName="Prozessphase">
      <xsd:simpleType>
        <xsd:restriction base="dms:Choice">
          <xsd:enumeration value="0101_Management Strategy"/>
          <xsd:enumeration value="0301_Finanzbuchhaltung_Kreditorenbuchhaltung"/>
          <xsd:enumeration value="0301_Finanzbuchhaltung_Debitorenbuchhaltung"/>
          <xsd:enumeration value="0301_Finanzbuchhaltung_Anlagenbuchhaltung"/>
          <xsd:enumeration value="0400_Phasenübergreifend"/>
          <xsd:enumeration value="0401_Juristische Themen"/>
          <xsd:enumeration value="0401_Juristische Themen_Schadensmeldung Versicherung"/>
          <xsd:enumeration value="0402_Prozessmanagement"/>
          <xsd:enumeration value="0403_Auditmanagement_Interne Audits"/>
          <xsd:enumeration value="0405_IT Security"/>
          <xsd:enumeration value="0406_Datenmanagement_Dokumentenmanagement"/>
          <xsd:enumeration value="0406_Datenmanagement_QM-Dokumente erstellen"/>
          <xsd:enumeration value="0406_Datenmanagement_Master Data Management"/>
          <xsd:enumeration value="0407_Arbeitssicherheit"/>
          <xsd:enumeration value="0407_Arbeitssicherheit_Schulung Arbeitssicherheit"/>
          <xsd:enumeration value="0408_Vertragsmanagement"/>
          <xsd:enumeration value="0408_Vertragsmanagement_Vertragsabschluss"/>
          <xsd:enumeration value="0409_Datenschutz"/>
          <xsd:enumeration value="0502_Produktversion Entwicklung_Technische Dokumentation"/>
          <xsd:enumeration value="0503_Produktversion Freigabe_Qualitätssicherung durchführen"/>
          <xsd:enumeration value="0503_Produktversion Freigabe_Freigabe Produktversion"/>
          <xsd:enumeration value="0601_Partnerauswahl"/>
          <xsd:enumeration value="0702_Account Manager festlegen/prüfen"/>
          <xsd:enumeration value="0706_Offer Management_bid no bid decision"/>
          <xsd:enumeration value="0707_Offer Management_Angebotserstellung"/>
          <xsd:enumeration value="0709_Lessons Learned"/>
          <xsd:enumeration value="0714_Ordermanagement"/>
          <xsd:enumeration value="0802_Eventmanagement Messemanagement"/>
          <xsd:enumeration value="0803_Online Marketing"/>
          <xsd:enumeration value="0805_Referenzkundenmanagement"/>
          <xsd:enumeration value="1000_Phasenübergreifend"/>
          <xsd:enumeration value="1001_Projektplanung/Planning"/>
          <xsd:enumeration value="1001_Projektplanung_Projektablage/Planning_Archive"/>
          <xsd:enumeration value="1001_Projektplanung_Projektmanagement und Distribution/Planning_Projektmanagement und Distribution"/>
          <xsd:enumeration value="1001_Projektplanung_Projektplanung/Project Planning_project Planning"/>
          <xsd:enumeration value="1002_Projektabwicklung/Project Handling"/>
          <xsd:enumeration value="1002_Projektabwicklung_Claim Management/Project_Handling_Claim Management"/>
          <xsd:enumeration value="1002_Projektabwicklung_Inbetriebnahme/Project Handling_Commissioning"/>
          <xsd:enumeration value="1002_Projektabwicklung_Kickoff//Project Handling_Kickoff"/>
          <xsd:enumeration value="1002_Projektabwicklung_Klärung/Project Handling_Clarification"/>
          <xsd:enumeration value="1002_Projektabwicklung_Phasenübergreifend/Project Handling_Multiple phases"/>
          <xsd:enumeration value="1002_Projektabwicklung_Projekt Nachbereitung/Project Handling_Follow up"/>
          <xsd:enumeration value="1002_Projektabwicklung_Projektabschlussbesprechung/Project Handling_Project final meeting"/>
          <xsd:enumeration value="1002_Projektabwicklung_Realisierung/Project Handling_Realisation"/>
          <xsd:enumeration value="1003_Projektcontrolling_Kundenzufriedenheitsanalyse Projekte"/>
          <xsd:enumeration value="1003_Projektcontrolling_technisches Projektcontrolling"/>
          <xsd:enumeration value="1003_Projektcontrolling_kaufmännisches Projektcontrolling"/>
          <xsd:enumeration value="1101_Service Management"/>
          <xsd:enumeration value="1101_Service Management_24h Rufbereitschaft planen und vergüten"/>
          <xsd:enumeration value="1102_Customer Support_Change Management"/>
          <xsd:enumeration value="1102_Customer Support_Event Management"/>
          <xsd:enumeration value="1102_Customer Support_Incident and SR Management"/>
          <xsd:enumeration value="1102_Customer Support_Maintenance Management"/>
          <xsd:enumeration value="1102_Customer Support_Problem Management"/>
          <xsd:enumeration value="1103_Kundenschulungen"/>
          <xsd:enumeration value="1201_Beschaffung Fuhrpark"/>
          <xsd:enumeration value="1201_Beschaffung_Bestellung interner Waren"/>
          <xsd:enumeration value="1201_Beschaffung_Bestellung Subunternehmer"/>
          <xsd:enumeration value="1202_Lieferantenmanagement_Beauftragung Subunternehmer"/>
          <xsd:enumeration value="1202_Lieferantenmanagement_Projektabwicklung Subunternehmer"/>
          <xsd:enumeration value="1202_Lieferantenmanagement_Lieferantenvertragsmanagement"/>
          <xsd:enumeration value="1301_Recruting und Einstellung"/>
          <xsd:enumeration value="1301_Recruiting und Einstellung_Einstellungsphase"/>
          <xsd:enumeration value="1301_Recruting und Einstellung_Bewerbungsphase"/>
          <xsd:enumeration value="1302_Aus und Weiterbildung"/>
          <xsd:enumeration value="1302_Aus und Weiterbildung_Ausbildung bei SUP"/>
          <xsd:enumeration value="1303_Mitarbeiter Einsatz"/>
          <xsd:enumeration value="1303_Mitarbeiter Einsatz_Entgeltabrechnung"/>
          <xsd:enumeration value="1303_Mitarbeiter Einsatz_Abwesenheiten"/>
          <xsd:enumeration value="1303_Mitarbeiter Einsatz_Mitarbeitergespräch"/>
          <xsd:enumeration value="1304_Mitarbeiter Austritt_Abwicklung Austritt"/>
          <xsd:enumeration value="1305_Travelmagagement"/>
          <xsd:enumeration value="1400_Phasenübergreifend"/>
          <xsd:enumeration value="1403_Warenausgang"/>
          <xsd:enumeration value="1501_Bereitstellung IT Workplaces"/>
          <xsd:enumeration value="1503_Projekt IT Services_Projektinstallation"/>
          <xsd:enumeration value="1503_Projekt IT Services"/>
          <xsd:enumeration value="1504_MDM_Konfiguration"/>
          <xsd:enumeration value="0000_Ohne Zuordnung"/>
          <xsd:enumeration value="0100_Phasenübergreifend"/>
          <xsd:enumeration value="0200_Compliance Management"/>
          <xsd:enumeration value="0300_Phasenübergreifend"/>
          <xsd:enumeration value="0301_QM-Dokumente"/>
          <xsd:enumeration value="0302_QM-Prozesse"/>
          <xsd:enumeration value="0303_Interne Audits"/>
          <xsd:enumeration value="0304_Projektabwicklung Kundenzufriedenheit"/>
          <xsd:enumeration value="0400_Phasenübergreifend"/>
          <xsd:enumeration value="0401_Finanzcontrolling"/>
          <xsd:enumeration value="0402_Ausgangsrechnungen"/>
          <xsd:enumeration value="0403_Eingangsrechnungen"/>
          <xsd:enumeration value="0404_Reisekosten"/>
          <xsd:enumeration value="0405_Konzerninterne Dienstleistungen"/>
          <xsd:enumeration value="0406_Versicherungen"/>
          <xsd:enumeration value="0407_Buchhaltung"/>
          <xsd:enumeration value="0408_Firmenfahrzeuge"/>
          <xsd:enumeration value="1000_Phasenübergreifend"/>
          <xsd:enumeration value="1001_Entwicklungsauftrag Systemsoftware"/>
          <xsd:enumeration value="1002_Systemverbesserung"/>
          <xsd:enumeration value="1003_Neues Feature_Pack"/>
          <xsd:enumeration value="1002_Produktlebenszyklus"/>
          <xsd:enumeration value="1005_Hotfix erstellen"/>
          <xsd:enumeration value="1005_Technische_Dokumentation"/>
          <xsd:enumeration value="1007_Neue Produktversion RTM"/>
          <xsd:enumeration value="1008_Neuer Hotfixstand"/>
          <xsd:enumeration value="1009_Allgemeiner Test"/>
          <xsd:enumeration value="1003_Qualitätssicherung"/>
          <xsd:enumeration value="1100_Phasenübergreifend/Multiple phases"/>
          <xsd:enumeration value="1101_Anfragebearbeitung/Enquiry handling"/>
          <xsd:enumeration value="1102_Angebotserstellung/Offer preparation"/>
          <xsd:enumeration value="1103_Angebotsverfolgung/Offer tracking"/>
          <xsd:enumeration value="1105_Bearbeitung Bestellung/processing of the order"/>
          <xsd:enumeration value="1106 Projektstart erstellen/create project start"/>
          <xsd:enumeration value="1300_Phasenübergreifend/Multiple phases"/>
          <xsd:enumeration value="1301_Projektstart/Project start"/>
          <xsd:enumeration value="1302_Klärung/Clarification"/>
          <xsd:enumeration value="1303_Realisierung/Realisation"/>
          <xsd:enumeration value="1304_Inbetriebnahme/Commissioning"/>
          <xsd:enumeration value="1305_Projektabschlussbesprechung/Project final meeting"/>
          <xsd:enumeration value="1306_Projekt Nachbereitung/Follow up"/>
          <xsd:enumeration value="1310_Projektplanung/Planning"/>
          <xsd:enumeration value="1308_Projektinstallation/Project installation"/>
          <xsd:enumeration value="1400_Phasenübergreifend"/>
          <xsd:enumeration value="1401_Service Strategy"/>
          <xsd:enumeration value="1402_CSI"/>
          <xsd:enumeration value="1402_Service Management"/>
          <xsd:enumeration value="1403_Customer Support Incident and SR Management"/>
          <xsd:enumeration value="1403_Customer Support Maintenance Management"/>
          <xsd:enumeration value="1403_Customer Support Problem Management"/>
          <xsd:enumeration value="1403_Customer Support Change Management"/>
          <xsd:enumeration value="1403_Customer Support Event Management"/>
          <xsd:enumeration value="1404 IT Services"/>
          <xsd:enumeration value="1404_Service Transition"/>
          <xsd:enumeration value="1405_Service Operation"/>
          <xsd:enumeration value="1500_Phasenübergreifend"/>
          <xsd:enumeration value="2000_Phasenübergreifend"/>
          <xsd:enumeration value="2001_Bewerbungsphase"/>
          <xsd:enumeration value="2001_Recruiting und Einstellung_Bewerbungsphase"/>
          <xsd:enumeration value="2001_Recruiting und Einstellung_Einstellungsphase"/>
          <xsd:enumeration value="2002_Weiterbildung"/>
          <xsd:enumeration value="2002_Mitarbeitereinsatz_Abwesenheiten"/>
          <xsd:enumeration value="2002_Mitarbeitereinsatz_Mitarbeitergespräch"/>
          <xsd:enumeration value="2002_Mitarbeitereinsatz_Entgeltabrechnung"/>
          <xsd:enumeration value="2003_Mitarbeiteraustritt_Abwicklung Austritt"/>
          <xsd:enumeration value="2006_Personal Tochtergesellschaften_VISA beantragen"/>
          <xsd:enumeration value="2007_Mitarbeiter_Gespraech"/>
          <xsd:enumeration value="2008_Sonderzahlungen und freiwillige Leistungen"/>
          <xsd:enumeration value="2009_Freiwillige Leistungen"/>
          <xsd:enumeration value="2010_Arbeitssicherheit"/>
          <xsd:enumeration value="2011_Datenschutz"/>
          <xsd:enumeration value="2100_Phasenübergreifend"/>
          <xsd:enumeration value="2101_Mitarbeiterinfrastruktur"/>
          <xsd:enumeration value="2103_Datentechnik"/>
          <xsd:enumeration value="2104_Anlagensicherheit"/>
          <xsd:enumeration value="2300_Phasenübergreifend"/>
          <xsd:enumeration value="2301_Beschaffung_Anfrage"/>
          <xsd:enumeration value="2302_Beschaffung"/>
          <xsd:enumeration value="2303_Wareneingang"/>
          <xsd:enumeration value="2304_Warenausgang"/>
          <xsd:enumeration value="2305_Lieferantenmanagement"/>
          <xsd:enumeration value="2306_Systembestellung"/>
          <xsd:enumeration value="2400_Phasenübergreifend"/>
          <xsd:enumeration value="2500_Phasenübergreifend"/>
          <xsd:enumeration value="2600_Phasenübergreifend"/>
          <xsd:enumeration value="2700_Phasenübergreifend"/>
          <xsd:enumeration value="2701_Anfragephase"/>
          <xsd:enumeration value="2702_Vertragsentwurfsphase"/>
          <xsd:enumeration value="2703_Verhandlungsphase"/>
          <xsd:enumeration value="2705_Vertragsabschluss"/>
          <xsd:enumeration value="2707_Vertragscontrolling"/>
          <xsd:enumeration value="3000_Phasenübergreifend"/>
          <xsd:enumeration value="3101_Schulung"/>
        </xsd:restriction>
      </xsd:simpleType>
    </xsd:element>
    <xsd:element name="Zweck_x002f_purpose" ma:index="7" nillable="true" ma:displayName="Zweck/purpose" ma:default="" ma:internalName="Zweck_x002f_purpose">
      <xsd:simpleType>
        <xsd:restriction base="dms:Note"/>
      </xsd:simpleType>
    </xsd:element>
    <xsd:element name="Geltungsbereich_x002f_Scope" ma:index="8" nillable="true" ma:displayName="Geltungsbereich/Scope" ma:default="" ma:internalName="Geltungsbereich_x002f_Scope">
      <xsd:simpleType>
        <xsd:restriction base="dms:Note"/>
      </xsd:simpleType>
    </xsd:element>
    <xsd:element name="Kommentar" ma:index="9" nillable="true" ma:displayName="Verwendungshinweise/usage notes" ma:default="" ma:description="Erklärende Hinweise zu Inhalt und Verwendung der Dokuments" ma:internalName="Kommentar">
      <xsd:simpleType>
        <xsd:restriction base="dms:Note"/>
      </xsd:simpleType>
    </xsd:element>
    <xsd:element name="Class" ma:index="10" nillable="true" ma:displayName="Class" ma:default="Required" ma:format="Dropdown" ma:internalName="Class">
      <xsd:simpleType>
        <xsd:restriction base="dms:Choice">
          <xsd:enumeration value="Required"/>
          <xsd:enumeration value="Optional"/>
          <xsd:enumeration value="Draft"/>
        </xsd:restriction>
      </xsd:simpleType>
    </xsd:element>
    <xsd:element name="_x00dc_bersetzer" ma:index="11" nillable="true" ma:displayName="Übersetzer" ma:default="Barbara Domladovac" ma:format="Dropdown" ma:internalName="_x00dc_bersetzer">
      <xsd:simpleType>
        <xsd:union memberTypes="dms:Text">
          <xsd:simpleType>
            <xsd:restriction base="dms:Choice">
              <xsd:enumeration value="Mc Geehan"/>
              <xsd:enumeration value="MB"/>
              <xsd:enumeration value="Barbara Domladovac"/>
              <xsd:enumeration value="Fach-Übersetzer"/>
              <xsd:enumeration value="Sonstige"/>
            </xsd:restriction>
          </xsd:simpleType>
        </xsd:union>
      </xsd:simpleType>
    </xsd:element>
    <xsd:element name="Revision" ma:index="12" nillable="true" ma:displayName="Revision" ma:internalName="Revision">
      <xsd:simpleType>
        <xsd:restriction base="dms:Text">
          <xsd:maxLength value="255"/>
        </xsd:restriction>
      </xsd:simpleType>
    </xsd:element>
    <xsd:element name="Dateiformat" ma:index="13" nillable="true" ma:displayName="Dateiformat" ma:default="DOC" ma:format="Dropdown" ma:internalName="Dateiformat">
      <xsd:simpleType>
        <xsd:restriction base="dms:Choice">
          <xsd:enumeration value="DOC"/>
          <xsd:enumeration value="DOCX"/>
          <xsd:enumeration value="DOCM"/>
          <xsd:enumeration value="DOT"/>
          <xsd:enumeration value="DOTX"/>
          <xsd:enumeration value="DOTM"/>
          <xsd:enumeration value="XLS"/>
          <xsd:enumeration value="XLSX"/>
          <xsd:enumeration value="XLSM"/>
          <xsd:enumeration value="XLT"/>
          <xsd:enumeration value="XLTM"/>
          <xsd:enumeration value="PDF"/>
          <xsd:enumeration value="PPT"/>
          <xsd:enumeration value="PPTX"/>
          <xsd:enumeration value="VSD"/>
          <xsd:enumeration value="TXT"/>
          <xsd:enumeration value="MPT"/>
          <xsd:enumeration value="OFT"/>
        </xsd:restriction>
      </xsd:simpleType>
    </xsd:element>
    <xsd:element name="_x00dc_bersetzen" ma:index="14" nillable="true" ma:displayName="Übersetzen" ma:default="Übersetzen" ma:internalName="_x00dc_bersetzen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Übersetzen"/>
                  </xsd:restriction>
                </xsd:simpleType>
              </xsd:element>
            </xsd:sequence>
          </xsd:extension>
        </xsd:complexContent>
      </xsd:complexType>
    </xsd:element>
    <xsd:element name="QM_x002d_Nummer" ma:index="20" nillable="true" ma:displayName="QM-Nummer" ma:default="" ma:description="2-stellige fortlaufende Nummer. Z.B.: 01 oder 12" ma:internalName="QM_x002d_Nummer">
      <xsd:simpleType>
        <xsd:restriction base="dms:Text">
          <xsd:maxLength value="255"/>
        </xsd:restriction>
      </xsd:simpleType>
    </xsd:element>
    <xsd:element name="QM_x002d_Bereich" ma:index="21" nillable="true" ma:displayName="QM-Bereich" ma:description="A = Führung und Planung/Leadership and planning&#10;B = Unterstützung/Support&#10;C = Betrieb/Operation&#10;D = Bewertung der Leistung und Verbesserung/Performance evaluation and improvement" ma:internalName="QM_x002d_Bereich">
      <xsd:simpleType>
        <xsd:restriction base="dms:Text">
          <xsd:maxLength value="255"/>
        </xsd:restriction>
      </xsd:simpleType>
    </xsd:element>
    <xsd:element name="QM_x002d_Typ" ma:index="22" nillable="true" ma:displayName="QM-Typ" ma:default="QMA" ma:description="QMA: Richtlinie, Formular, Checkliste&#10;QMH: Handbuchkapitel&#10;QMV: Verfahrensanweisung&#10;QME:&#10;EXT: Extenes Dokument&#10;TMP: Beispiel&#10;DIV: Diverses" ma:format="Dropdown" ma:internalName="QM_x002d_Typ">
      <xsd:simpleType>
        <xsd:restriction base="dms:Choice">
          <xsd:enumeration value="QMA"/>
          <xsd:enumeration value="QMH"/>
          <xsd:enumeration value="QMV"/>
          <xsd:enumeration value="QME"/>
          <xsd:enumeration value="EXTERN"/>
          <xsd:enumeration value="ENTWURF"/>
          <xsd:enumeration value="BEISPIEL"/>
          <xsd:enumeration value="DIVERS"/>
        </xsd:restriction>
      </xsd:simpleType>
    </xsd:element>
    <xsd:element name="QM_x002d_Kapitel" ma:index="24" nillable="true" ma:displayName="QM-Kapitel" ma:default="00" ma:description="01 - Unternehmensleitbild/Qualitätspolitik&#10;02 - Qualitätsziele/Qualitätsplanung&#10;03 - Qualitätsmanagementsystem&#10;04 - Management Review&#10;05 - Personalentwicklungsmanagement&#10;06 - InformationsRessourcenManagement&#10;07 - Bereitstellung der Infrastruktur&#10;08 - Arbeitsumgebung&#10;09 - Kundenorientierte Vertragsprüfung&#10;10 - Anlagen/Systemsoftwareerstellung&#10;11 - Beschaffung&#10;12 - IBN/Service&#10;13 - Lenkung fehlerhafter Produkte&#10;14 - Verbesserungspotentiale&#10;15 - Messungen&#10;16 - Datenanalyse&#10;17 - KVP&#10;ohne Zuordnung&#10;" ma:format="Dropdown" ma:internalName="QM_x002d_Kapitel">
      <xsd:simpleType>
        <xsd:restriction base="dms:Choice">
          <xsd:enumeration value="00"/>
          <xsd:enumeration value="01"/>
          <xsd:enumeration value="02"/>
          <xsd:enumeration value="03"/>
          <xsd:enumeration value="04"/>
          <xsd:enumeration value="05"/>
          <xsd:enumeration value="06"/>
          <xsd:enumeration value="07"/>
          <xsd:enumeration value="08"/>
          <xsd:enumeration value="0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ohne Zuordnung"/>
        </xsd:restriction>
      </xsd:simpleType>
    </xsd:element>
    <xsd:element name="Freigabe" ma:index="25" nillable="true" ma:displayName="Owner" ma:description="Owner ist die Person, die das zugeordnete TQM Dokument inhaltlich prüft und freigibt. Ist Fachexperte." ma:list="UserInfo" ma:SearchPeopleOnly="false" ma:SharePointGroup="0" ma:internalName="Freigabe" ma:readOnly="fals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ath" ma:index="26" nillable="true" ma:displayName="Archive path" ma:default="" ma:description="Wo soll das Dokument abgelegt werden." ma:internalName="Path">
      <xsd:simpleType>
        <xsd:restriction base="dms:Text">
          <xsd:maxLength value="255"/>
        </xsd:restriction>
      </xsd:simpleType>
    </xsd:element>
    <xsd:element name="Scope" ma:index="91" nillable="true" ma:displayName="Scope" ma:default="GmbH" ma:description="Geltungsbereich des Dokuments/Scope of the document" ma:format="Dropdown" ma:internalName="Scope">
      <xsd:simpleType>
        <xsd:restriction base="dms:Choice">
          <xsd:enumeration value="GmbH"/>
          <xsd:enumeration value="GRP"/>
          <xsd:enumeration value="Subsidiary"/>
          <xsd:enumeration value="Niederlassung Leverkusen"/>
          <xsd:enumeration value="Hauptsitz Herzogenaurach"/>
          <xsd:enumeration value="ProLeiT S.L.U. (ES)"/>
        </xsd:restriction>
      </xsd:simpleType>
    </xsd:element>
    <xsd:element name="Weiter_x0020_Ablage" ma:index="92" nillable="true" ma:displayName="Weitere Ablage" ma:default="" ma:description="zusätzliche Ablage in der Dokument aktuell sein muss" ma:internalName="Weiter_x0020_Ablage">
      <xsd:simpleType>
        <xsd:restriction base="dms:Text">
          <xsd:maxLength value="255"/>
        </xsd:restriction>
      </xsd:simpleType>
    </xsd:element>
    <xsd:element name="Projekttyp_x0020_A" ma:index="93" nillable="true" ma:displayName="Projekttyp A" ma:default="1" ma:description="Dies gilt nur für Dokumente der Projektabwicklung.&#10;der Projekttyp A kennzeichnet Projekte mit folgenden Eigenschaften:&#10;Engineeringvolumen (Auftragsvolumen für Software und Inbetriebnahme) &gt; 25.000 Euro, evtl. Hardwarelieferung, Inbetriebnahme vor Ort, Tätigkeit&#10;die genaue Beschreibung der Projekttypen ist in den Projektprozessen definiert" ma:internalName="Projekttyp_x0020_A">
      <xsd:simpleType>
        <xsd:restriction base="dms:Boolean"/>
      </xsd:simpleType>
    </xsd:element>
    <xsd:element name="Projekttyp_x0020_B" ma:index="94" nillable="true" ma:displayName="Projekttyp B" ma:default="1" ma:description="Dies gilt nur für Dokumente der Projektabwicklung.&#10;der Projekttyp B kennzeichnet Projekte mit folgenden Eigenschaften:&#10;Engineeringvolumen (Auftragsvolumen für Software und Inbetriebnahme) &lt; 25.000 Euro, evtl. Hardwarelieferung, Inbetriebnahme vor Ort oder Remote" ma:internalName="Projekttyp_x0020_B">
      <xsd:simpleType>
        <xsd:restriction base="dms:Boolean"/>
      </xsd:simpleType>
    </xsd:element>
    <xsd:element name="Projekttyp_x0020_C" ma:index="95" nillable="true" ma:displayName="Projekttyp C" ma:default="1" ma:description="Dies gilt nur für Dokumente der Projektabwicklung.&#10;Der Projekttyp C kennzeichnet Projekte mit folgenden Eigenschaften:&#10;Es handelt sich um reine Support-bzw. Dienstleistungen, es erfolgt eine IBN vor Ort oder Remote, hier ist im Gegensatz zu A und B kein Erfolg geschuldet" ma:internalName="Projekttyp_x0020_C">
      <xsd:simpleType>
        <xsd:restriction base="dms:Boolean"/>
      </xsd:simpleType>
    </xsd:element>
    <xsd:element name="Entsorgung" ma:index="96" nillable="true" ma:displayName="Entsorgung" ma:default="Schreddern" ma:description="Entsorgung des Dokuments" ma:format="Dropdown" ma:internalName="Entsorgung">
      <xsd:simpleType>
        <xsd:restriction base="dms:Choice">
          <xsd:enumeration value="Schreddern"/>
          <xsd:enumeration value="Papiermüll"/>
        </xsd:restriction>
      </xsd:simpleType>
    </xsd:element>
    <xsd:element name="Freigeber" ma:index="97" nillable="true" ma:displayName="Freigeber" ma:description="ist verantwortlich für die Zielerreichung und für die Freigabe des Dokuments" ma:list="UserInfo" ma:SharePointGroup="0" ma:internalName="Freigeber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rsteller" ma:index="98" nillable="true" ma:displayName="Ersteller" ma:list="UserInfo" ma:SharePointGroup="0" ma:internalName="Ersteller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xtern" ma:index="99" nillable="true" ma:displayName="Extern" ma:default="0" ma:description="Handelt es sich um ein Dokument, das extern verwendet wird?" ma:internalName="Extern">
      <xsd:simpleType>
        <xsd:restriction base="dms:Boolean"/>
      </xsd:simpleType>
    </xsd:element>
    <xsd:element name="zu_x0020_informierende_x0020_Mitarbeiter" ma:index="100" nillable="true" ma:displayName="zu informierende Mitarbeiter" ma:description="Mitarbeiter die über inhaltliche Änderungen informiert werden müssen" ma:list="UserInfo" ma:SearchPeopleOnly="false" ma:SharePointGroup="0" ma:internalName="zu_x0020_informierende_x0020_Mitarbeiter" ma:readOnly="false" ma:showField="Titl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okumente_x0020_in_x0020_aXc_x003f_" ma:index="101" nillable="true" ma:displayName="Dokumente in aXc?" ma:default="0" ma:description="Können die Dokumente aus aXc als Bericht generiert werden? keine Vorlagendokumente mehr im IC" ma:internalName="Dokumente_x0020_in_x0020_aXc_x003f_">
      <xsd:simpleType>
        <xsd:restriction base="dms:Boolean"/>
      </xsd:simpleType>
    </xsd:element>
    <xsd:element name="Letzte_x0020_Anpassung" ma:index="102" nillable="true" ma:displayName="Letzte Anpassung" ma:default="[today]" ma:description="Datum an dem der Inhalt des Dokuments zuletzt geändert bzw. geprüft wurde" ma:format="DateOnly" ma:internalName="Letzte_x0020_Anpassung">
      <xsd:simpleType>
        <xsd:restriction base="dms:DateTime"/>
      </xsd:simpleType>
    </xsd:element>
    <xsd:element name="test" ma:index="105" nillable="true" ma:displayName="test" ma:description="Testspalte um alle Dokumente zu ändern" ma:internalName="test">
      <xsd:simpleType>
        <xsd:restriction base="dms:Number"/>
      </xsd:simpleType>
    </xsd:element>
    <xsd:element name="Letzte_x0020_Pr_x00fc_fung" ma:index="107" nillable="true" ma:displayName="Letzte Prüfung" ma:default="---" ma:description="Status der letzten Prüfung auf Aktualität &#10;" ma:format="Dropdown" ma:internalName="Letzte_x0020_Pr_x00fc_fung">
      <xsd:simpleType>
        <xsd:restriction base="dms:Choice">
          <xsd:enumeration value="---"/>
          <xsd:enumeration value="Dokument in Prüfung"/>
          <xsd:enumeration value="Dokument aktualisiert"/>
          <xsd:enumeration value="Dokument aktuell - Aktualisierung nicht notwendig"/>
          <xsd:enumeration value="Keine Rückmeldung von Dokument-Owner"/>
        </xsd:restriction>
      </xsd:simpleType>
    </xsd:element>
    <xsd:element name="Letzte_x0020_Pr_x00fc_fung_x0020_am" ma:index="108" nillable="true" ma:displayName="Letzte Prüfung am" ma:description="Datum der letzten Prüfung auf Aktualität" ma:format="DateOnly" ma:internalName="Letzte_x0020_Pr_x00fc_fung_x0020_am">
      <xsd:simpleType>
        <xsd:restriction base="dms:DateTime"/>
      </xsd:simpleType>
    </xsd:element>
    <xsd:element name="Dokument_x0020_im_x0020_Lieferantenpaket_x003f_" ma:index="109" nillable="true" ma:displayName="Dokument im Lieferantenpaket?" ma:default="0" ma:description="Ja - wenn Dokument in Lieferantenpaket" ma:internalName="Dokument_x0020_im_x0020_Lieferantenpaket_x003f_">
      <xsd:simpleType>
        <xsd:restriction base="dms:Boolean"/>
      </xsd:simpleType>
    </xsd:element>
    <xsd:element name="Dokument_x0020_im_x0020_IBN_x0020_Package_x003f_" ma:index="110" nillable="true" ma:displayName="Dokument im IBN Package?" ma:default="0" ma:description="Ja - wenn Dokument in IBN Package" ma:internalName="Dokument_x0020_im_x0020_IBN_x0020_Package_x003f_">
      <xsd:simpleType>
        <xsd:restriction base="dms:Boolean"/>
      </xsd:simpleType>
    </xsd:element>
    <xsd:element name="Dokument_x0020_f_x00fc_r_x0020_Subsidiary_x003f_" ma:index="111" nillable="true" ma:displayName="Dokument für Subsidiary?" ma:default="0" ma:description="Ja - wenn Dokument in Public Ordner &quot;documents for subsidiaries&quot; verfügbar" ma:internalName="Dokument_x0020_f_x00fc_r_x0020_Subsidiary_x003f_">
      <xsd:simpleType>
        <xsd:restriction base="dms:Boolean"/>
      </xsd:simpleType>
    </xsd:element>
    <xsd:element name="SE_x0020_Thema" ma:index="112" nillable="true" ma:displayName="SE Thema" ma:default="Nein" ma:description="Thema durch SE zu klären?" ma:format="Dropdown" ma:internalName="SE_x0020_Thema">
      <xsd:simpleType>
        <xsd:restriction base="dms:Choice">
          <xsd:enumeration value="Nein"/>
          <xsd:enumeration value="Intranet"/>
          <xsd:enumeration value="Verträge"/>
          <xsd:enumeration value="DMS"/>
          <xsd:enumeration value="Datenschutz"/>
          <xsd:enumeration value="Lieferanten"/>
          <xsd:enumeration value="Projektverzeichnis"/>
          <xsd:enumeration value="CRM"/>
          <xsd:enumeration value="HR"/>
          <xsd:enumeration value="Kalkulation"/>
          <xsd:enumeration value="Arbeitsschutz"/>
          <xsd:enumeration value="Schulungen MA"/>
          <xsd:enumeration value="Gesundheitsmanagement"/>
          <xsd:enumeration value="Logistik"/>
          <xsd:enumeration value="Finanzen"/>
          <xsd:enumeration value="Vertrieb"/>
          <xsd:enumeration value="I2P"/>
          <xsd:enumeration value="Kundenanlagen"/>
          <xsd:enumeration value="IT"/>
          <xsd:enumeration value="Wissensmanagement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3d60fc-bc74-4bf1-b7f4-29ec7f96710b" elementFormDefault="qualified">
    <xsd:import namespace="http://schemas.microsoft.com/office/2006/documentManagement/types"/>
    <xsd:import namespace="http://schemas.microsoft.com/office/infopath/2007/PartnerControls"/>
    <xsd:element name="SharedWithUsers" ma:index="106" nillable="true" ma:displayName="Freigegeben fü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9" ma:displayName="Inhaltstyp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Zweck_x002f_purpose xmlns="9394ed5e-d901-4077-a631-9615fcbec24b">Leistungsnachweis zur Rechnungsstellung.
Unterschrift des Kunden noch vor Abreise einholen.
Bei Verrechnung nach Festpreis kann nach Absprache mit dem Projektleiter auf die Unterschrift des Kunden verzichtet werden.</Zweck_x002f_purpose>
    <QM_x002d_Typ xmlns="9394ed5e-d901-4077-a631-9615fcbec24b">QMA</QM_x002d_Typ>
    <QM_x002d_Kapitel xmlns="9394ed5e-d901-4077-a631-9615fcbec24b">12</QM_x002d_Kapitel>
    <Freigabe xmlns="9394ed5e-d901-4077-a631-9615fcbec24b">
      <UserInfo>
        <DisplayName>Robert Foerster</DisplayName>
        <AccountId>166</AccountId>
        <AccountType/>
      </UserInfo>
    </Freigabe>
    <_ModerationStatus xmlns="http://schemas.microsoft.com/sharepoint/v3">0</_ModerationStatus>
    <TemplateUrl xmlns="http://schemas.microsoft.com/sharepoint/v3" xsi:nil="true"/>
    <Dateiformat xmlns="9394ed5e-d901-4077-a631-9615fcbec24b">XLSX</Dateiformat>
    <QM_x002d_Bereich xmlns="9394ed5e-d901-4077-a631-9615fcbec24b">C</QM_x002d_Bereich>
    <EmailTo xmlns="http://schemas.microsoft.com/sharepoint/v3" xsi:nil="true"/>
    <QM_x002d_Nummer xmlns="9394ed5e-d901-4077-a631-9615fcbec24b">12</QM_x002d_Nummer>
    <Sprache xmlns="9394ed5e-d901-4077-a631-9615fcbec24b">
      <Value>DE</Value>
    </Sprache>
    <Geltungsbereich_x002f_Scope xmlns="9394ed5e-d901-4077-a631-9615fcbec24b">ProLeiT AG.
ProLeiT Group sofern keine länderspezifischen Anpassung erforderlich sind.</Geltungsbereich_x002f_Scope>
    <_x00dc_bersetzen xmlns="9394ed5e-d901-4077-a631-9615fcbec24b"/>
    <Extern xmlns="9394ed5e-d901-4077-a631-9615fcbec24b">true</Extern>
    <Class xmlns="9394ed5e-d901-4077-a631-9615fcbec24b">Optional</Class>
    <EmailSender xmlns="http://schemas.microsoft.com/sharepoint/v3" xsi:nil="true"/>
    <EmailFrom xmlns="http://schemas.microsoft.com/sharepoint/v3" xsi:nil="true"/>
    <Scope xmlns="9394ed5e-d901-4077-a631-9615fcbec24b">GRP</Scope>
    <Projekttyp_x0020_A xmlns="9394ed5e-d901-4077-a631-9615fcbec24b">true</Projekttyp_x0020_A>
    <_ModerationComments xmlns="http://schemas.microsoft.com/sharepoint/v3" xsi:nil="true"/>
    <_SourceUrl xmlns="http://schemas.microsoft.com/sharepoint/v3" xsi:nil="true"/>
    <Entsorgung xmlns="9394ed5e-d901-4077-a631-9615fcbec24b">Schreddern</Entsorgung>
    <Revision xmlns="9394ed5e-d901-4077-a631-9615fcbec24b">Rev. 20/04-22</Revision>
    <Path xmlns="9394ed5e-d901-4077-a631-9615fcbec24b">A_PM\01_Hauptauftrag(Nachbestellung)\09_Stundenzettel</Path>
    <Kommentar xmlns="9394ed5e-d901-4077-a631-9615fcbec24b">Je Kalenderwoche ein Tabellenblatt (einfach kopieren)
Je Bearbeiter ein Stundennachweis (Empfohlen)
Je Kalendertag könnten 3 verschiedene Arbeitszeiten für drei verschiedene Personen eingetragen werden.
In der Stundenaufteilung werden die Stunden aufaddiert.
Dies sollte aber die Ausnahme sein und wird z.B. bei unterschiedlichen Stundensätzen eher verwirrend.</Kommentar>
    <Ersteller xmlns="9394ed5e-d901-4077-a631-9615fcbec24b">
      <UserInfo>
        <DisplayName/>
        <AccountId xsi:nil="true"/>
        <AccountType/>
      </UserInfo>
    </Ersteller>
    <EmailSubject xmlns="http://schemas.microsoft.com/sharepoint/v3" xsi:nil="true"/>
    <_x00dc_bersetzer xmlns="9394ed5e-d901-4077-a631-9615fcbec24b">Mc Geehan</_x00dc_bersetzer>
    <xd_ProgID xmlns="http://schemas.microsoft.com/sharepoint/v3" xsi:nil="true"/>
    <Freigeber xmlns="9394ed5e-d901-4077-a631-9615fcbec24b">
      <UserInfo>
        <DisplayName>i:0#.w|proleit-ag\robert_foerster</DisplayName>
        <AccountId>166</AccountId>
        <AccountType/>
      </UserInfo>
    </Freigeber>
    <Projekttyp_x0020_C xmlns="9394ed5e-d901-4077-a631-9615fcbec24b">true</Projekttyp_x0020_C>
    <Gelenktes_x0020_Dokument xmlns="9394ed5e-d901-4077-a631-9615fcbec24b">Gültig</Gelenktes_x0020_Dokument>
    <Prozesszuordnung xmlns="9394ed5e-d901-4077-a631-9615fcbec24b">10_Project Management</Prozesszuordnung>
    <Prozessphase xmlns="9394ed5e-d901-4077-a631-9615fcbec24b">1002_Projektabwicklung_Inbetriebnahme/Project Handling_Commissioning</Prozessphase>
    <Order xmlns="http://schemas.microsoft.com/sharepoint/v3">14600</Order>
    <Weiter_x0020_Ablage xmlns="9394ed5e-d901-4077-a631-9615fcbec24b" xsi:nil="true"/>
    <_SharedFileIndex xmlns="http://schemas.microsoft.com/sharepoint/v3" xsi:nil="true"/>
    <MetaInfo xmlns="http://schemas.microsoft.com/sharepoint/v3" xsi:nil="true"/>
    <zu_x0020_informierende_x0020_Mitarbeiter xmlns="9394ed5e-d901-4077-a631-9615fcbec24b">
      <UserInfo>
        <DisplayName>c:0+.w|s-1-5-21-2426423655-380891968-1599691821-13785</DisplayName>
        <AccountId>814</AccountId>
        <AccountType/>
      </UserInfo>
      <UserInfo>
        <DisplayName>c:0+.w|s-1-5-21-2426423655-380891968-1599691821-13787</DisplayName>
        <AccountId>796</AccountId>
        <AccountType/>
      </UserInfo>
      <UserInfo>
        <DisplayName>c:0+.w|s-1-5-21-2426423655-380891968-1599691821-13786</DisplayName>
        <AccountId>815</AccountId>
        <AccountType/>
      </UserInfo>
    </zu_x0020_informierende_x0020_Mitarbeiter>
    <Dokumententyp xmlns="9394ed5e-d901-4077-a631-9615fcbec24b">Formulare/Checklisten/Richtlinien / forms/checklists/guidelines</Dokumententyp>
    <EmailCc xmlns="http://schemas.microsoft.com/sharepoint/v3" xsi:nil="true"/>
    <Projekttyp_x0020_B xmlns="9394ed5e-d901-4077-a631-9615fcbec24b">true</Projekttyp_x0020_B>
    <ContentTypeId xmlns="http://schemas.microsoft.com/sharepoint/v3">0x0101009DA78BE8E423AC42B02062E067610A00</ContentTypeId>
    <Dokumente_x0020_in_x0020_aXc_x003f_ xmlns="9394ed5e-d901-4077-a631-9615fcbec24b">false</Dokumente_x0020_in_x0020_aXc_x003f_>
    <Letzte_x0020_Anpassung xmlns="9394ed5e-d901-4077-a631-9615fcbec24b">2022-04-13T22:00:00+00:00</Letzte_x0020_Anpassung>
    <test xmlns="9394ed5e-d901-4077-a631-9615fcbec24b" xsi:nil="true"/>
    <Letzte_x0020_Pr_x00fc_fung xmlns="9394ed5e-d901-4077-a631-9615fcbec24b" xsi:nil="true"/>
    <Letzte_x0020_Pr_x00fc_fung_x0020_am xmlns="9394ed5e-d901-4077-a631-9615fcbec24b" xsi:nil="true"/>
    <Dokument_x0020_im_x0020_IBN_x0020_Package_x003f_ xmlns="9394ed5e-d901-4077-a631-9615fcbec24b">true</Dokument_x0020_im_x0020_IBN_x0020_Package_x003f_>
    <Dokument_x0020_f_x00fc_r_x0020_Subsidiary_x003f_ xmlns="9394ed5e-d901-4077-a631-9615fcbec24b">true</Dokument_x0020_f_x00fc_r_x0020_Subsidiary_x003f_>
    <Dokument_x0020_im_x0020_Lieferantenpaket_x003f_ xmlns="9394ed5e-d901-4077-a631-9615fcbec24b">true</Dokument_x0020_im_x0020_Lieferantenpaket_x003f_>
    <SE_x0020_Thema xmlns="9394ed5e-d901-4077-a631-9615fcbec24b">Nein</SE_x0020_Thema>
  </documentManagement>
</p:properties>
</file>

<file path=customXml/item4.xml><?xml version="1.0" encoding="utf-8"?>
<LongProperties xmlns="http://schemas.microsoft.com/office/2006/metadata/longProperties">
  <LongProp xmlns="" name="Kommentar"><![CDATA[Je Kalenderwoche ein Tabellenblatt (einfach kopieren)
Je Bearbeiter ein Stundennachweis (Empfohlen)
Je Kalendertag könnten 3 verschiedene Arbeitszeiten für drei verschiedene Personen eingetragen werden.
In der Stundenaufteilung werden die Stunden aufaddiert.
Dies sollte aber die Ausnahme sein und wird z.B. bei unterschiedlichen Stundensätzen eher verwirrend.]]></LongProp>
</LongProperties>
</file>

<file path=customXml/itemProps1.xml><?xml version="1.0" encoding="utf-8"?>
<ds:datastoreItem xmlns:ds="http://schemas.openxmlformats.org/officeDocument/2006/customXml" ds:itemID="{4E09464B-B3D6-4B39-A300-AB8A075EA3DE}"/>
</file>

<file path=customXml/itemProps2.xml><?xml version="1.0" encoding="utf-8"?>
<ds:datastoreItem xmlns:ds="http://schemas.openxmlformats.org/officeDocument/2006/customXml" ds:itemID="{63F3B7C3-B755-426B-B32A-3CD318EF3A3F}"/>
</file>

<file path=customXml/itemProps3.xml><?xml version="1.0" encoding="utf-8"?>
<ds:datastoreItem xmlns:ds="http://schemas.openxmlformats.org/officeDocument/2006/customXml" ds:itemID="{A96F6627-6BF7-4B88-9C9A-0463129581A2}"/>
</file>

<file path=customXml/itemProps4.xml><?xml version="1.0" encoding="utf-8"?>
<ds:datastoreItem xmlns:ds="http://schemas.openxmlformats.org/officeDocument/2006/customXml" ds:itemID="{E57B56D9-E58A-4340-8B95-E34475AAA3A7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12</vt:i4>
      </vt:variant>
    </vt:vector>
  </HeadingPairs>
  <TitlesOfParts>
    <vt:vector size="14" baseType="lpstr">
      <vt:lpstr>KW xxx</vt:lpstr>
      <vt:lpstr>Beschreibung</vt:lpstr>
      <vt:lpstr>Checkbox</vt:lpstr>
      <vt:lpstr>Client</vt:lpstr>
      <vt:lpstr>'KW xxx'!Druckbereich</vt:lpstr>
      <vt:lpstr>Durchführung</vt:lpstr>
      <vt:lpstr>Kategorie</vt:lpstr>
      <vt:lpstr>Leistungsverrechnung</vt:lpstr>
      <vt:lpstr>OrderDate</vt:lpstr>
      <vt:lpstr>OrderNumber</vt:lpstr>
      <vt:lpstr>ProjectName</vt:lpstr>
      <vt:lpstr>ProjectNumber</vt:lpstr>
      <vt:lpstr>ServerID</vt:lpstr>
      <vt:lpstr>Serviceleistung</vt:lpstr>
    </vt:vector>
  </TitlesOfParts>
  <Company>Proleit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QMA_C_1212_Stundennachweis_Abnahmeprotokoll_DE</dc:title>
  <dc:creator>Sabine Ender</dc:creator>
  <cp:lastModifiedBy>Manuela Thimsen</cp:lastModifiedBy>
  <cp:lastPrinted>2022-04-14T06:13:29Z</cp:lastPrinted>
  <dcterms:created xsi:type="dcterms:W3CDTF">2007-11-28T10:39:47Z</dcterms:created>
  <dcterms:modified xsi:type="dcterms:W3CDTF">2022-04-14T15:12:49Z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0x0101001F947ABD723F804DAA39B02C2E5F5459</vt:lpwstr>
  </property>
  <property fmtid="{D5CDD505-2E9C-101B-9397-08002B2CF9AE}" pid="3" name="display_urn:schemas-microsoft-com:office:office#Editor">
    <vt:lpwstr>Manuela Thimsen</vt:lpwstr>
  </property>
  <property fmtid="{D5CDD505-2E9C-101B-9397-08002B2CF9AE}" pid="4" name="display_urn:schemas-microsoft-com:office:office#Freigabe">
    <vt:lpwstr>Cornelia Matsche</vt:lpwstr>
  </property>
  <property fmtid="{D5CDD505-2E9C-101B-9397-08002B2CF9AE}" pid="5" name="Projekttyp D">
    <vt:lpwstr>0</vt:lpwstr>
  </property>
</Properties>
</file>